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xWindow="160" yWindow="0" windowWidth="25600" windowHeight="14840" activeTab="1"/>
  </bookViews>
  <sheets>
    <sheet name="Einführunsblatt" sheetId="1" r:id="rId1"/>
    <sheet name="Budget _ Abrechnung" sheetId="2" r:id="rId2"/>
    <sheet name="Kommentare" sheetId="3" r:id="rId3"/>
  </sheets>
  <definedNames>
    <definedName name="_xlnm.Print_Area" localSheetId="1">'Budget _ Abrechnung'!$B$2:$L$97</definedName>
    <definedName name="_xlnm.Print_Area" localSheetId="0">'Einführunsblatt'!$B$2:$J$27</definedName>
    <definedName name="_xlnm.Print_Area" localSheetId="2">'Kommentare'!$B$2:$E$84</definedName>
  </definedNames>
  <calcPr fullCalcOnLoad="1"/>
</workbook>
</file>

<file path=xl/sharedStrings.xml><?xml version="1.0" encoding="utf-8"?>
<sst xmlns="http://schemas.openxmlformats.org/spreadsheetml/2006/main" count="329" uniqueCount="174">
  <si>
    <t>Kursabrechnung</t>
  </si>
  <si>
    <t>Budget</t>
  </si>
  <si>
    <t>Abrechn.</t>
  </si>
  <si>
    <t>Kurs</t>
  </si>
  <si>
    <t>Anzahl Personen Teilnehmende</t>
  </si>
  <si>
    <t>Datum</t>
  </si>
  <si>
    <t>Anzahl Personen Team</t>
  </si>
  <si>
    <t>Ort</t>
  </si>
  <si>
    <t>Anzahl Personen Küche</t>
  </si>
  <si>
    <t>Leitung</t>
  </si>
  <si>
    <t>Name, Vorname:</t>
  </si>
  <si>
    <t>Strasse, PLZ Ort:</t>
  </si>
  <si>
    <t>Telefon P und G:</t>
  </si>
  <si>
    <t>E-Mail:</t>
  </si>
  <si>
    <t>Abrechnung</t>
  </si>
  <si>
    <t>1.</t>
  </si>
  <si>
    <t>Einnahmen</t>
  </si>
  <si>
    <t>Anzahl Budget</t>
  </si>
  <si>
    <t xml:space="preserve">Anzahl Abrg. </t>
  </si>
  <si>
    <t xml:space="preserve">                    CHF</t>
  </si>
  <si>
    <t>Ausgaben</t>
  </si>
  <si>
    <t>1.1.1</t>
  </si>
  <si>
    <t>Beiträge TeilnehmerInnen</t>
  </si>
  <si>
    <t>1.1.2</t>
  </si>
  <si>
    <t>Ermässigte Beiträge TeilnehmerInnen</t>
  </si>
  <si>
    <t>1.2</t>
  </si>
  <si>
    <t>Beiträge Team</t>
  </si>
  <si>
    <t>1.3</t>
  </si>
  <si>
    <t>Spenden Team (nicht verrechnete Spesen, …)</t>
  </si>
  <si>
    <t>1.4</t>
  </si>
  <si>
    <t>Geldspenden extern / Finanzaktion</t>
  </si>
  <si>
    <t>1.5</t>
  </si>
  <si>
    <t>Naturalspenden (muss mit 2.3.2 übereinstimmen)</t>
  </si>
  <si>
    <t>1.6</t>
  </si>
  <si>
    <t xml:space="preserve">Nicht verrechnete Spesen extern </t>
  </si>
  <si>
    <t>1.7</t>
  </si>
  <si>
    <t>Übrige Einnahmen</t>
  </si>
  <si>
    <t>Total Einnahmen</t>
  </si>
  <si>
    <t>2.</t>
  </si>
  <si>
    <t>2.1</t>
  </si>
  <si>
    <t>Unkosten ausserhalb des Kurses</t>
  </si>
  <si>
    <t>2.1.1</t>
  </si>
  <si>
    <t>Porti, Telefonspesen</t>
  </si>
  <si>
    <t>2.1.2</t>
  </si>
  <si>
    <t>Kopien</t>
  </si>
  <si>
    <t>2.1.3</t>
  </si>
  <si>
    <t>Höckspesen (Reise, Verpflegung, etc.)</t>
  </si>
  <si>
    <t>2.1.4</t>
  </si>
  <si>
    <t>Rekognoszierung</t>
  </si>
  <si>
    <t>2.1.5</t>
  </si>
  <si>
    <t>Werbung</t>
  </si>
  <si>
    <t>2.1.6</t>
  </si>
  <si>
    <t>Übrige Ausgaben Unkosten aussserhalb Kurs</t>
  </si>
  <si>
    <t>Total Unkosten ausserhalb des Kurses</t>
  </si>
  <si>
    <t>2.2</t>
  </si>
  <si>
    <t>Unterkunft</t>
  </si>
  <si>
    <t>2.2.1</t>
  </si>
  <si>
    <t>Unterkunft: Hausmiete, Platzmiete</t>
  </si>
  <si>
    <t>2.2.2</t>
  </si>
  <si>
    <t>Unterkunft: Heizung, Strom, Holz etc.</t>
  </si>
  <si>
    <t>2.2.3</t>
  </si>
  <si>
    <t>Unterkunft: Zeltmiete</t>
  </si>
  <si>
    <t>2.2.4</t>
  </si>
  <si>
    <t>Telefon</t>
  </si>
  <si>
    <t>2.2.5</t>
  </si>
  <si>
    <t>Kurtaxe</t>
  </si>
  <si>
    <t>2.2.6</t>
  </si>
  <si>
    <t>Reinigung</t>
  </si>
  <si>
    <t>2.2.7</t>
  </si>
  <si>
    <t>Übrige Ausgaben Unterkunft</t>
  </si>
  <si>
    <t>Total Unterkunftskosten</t>
  </si>
  <si>
    <t>2.3</t>
  </si>
  <si>
    <t>Verpflegung</t>
  </si>
  <si>
    <t>Abrg.</t>
  </si>
  <si>
    <t>2.3.1</t>
  </si>
  <si>
    <t>Tage</t>
  </si>
  <si>
    <t>Ansatz:</t>
  </si>
  <si>
    <t>2.3.2</t>
  </si>
  <si>
    <t>Naturalspenden (muss mit 1.5 übereinstimmen)</t>
  </si>
  <si>
    <t>2.3.3</t>
  </si>
  <si>
    <t>Übrige Ausgaben Verpflegung</t>
  </si>
  <si>
    <t>Total Verpflegungskosten</t>
  </si>
  <si>
    <t>2.4</t>
  </si>
  <si>
    <t>Reise- und Transportkosten</t>
  </si>
  <si>
    <t>2.4.1</t>
  </si>
  <si>
    <t>Kollektivbillet</t>
  </si>
  <si>
    <t>2.4.2</t>
  </si>
  <si>
    <t>Einzelbillette</t>
  </si>
  <si>
    <t>2.4.3</t>
  </si>
  <si>
    <t>Fahrzeugmiete (+deren Kilometervergütung)</t>
  </si>
  <si>
    <t>2.4.4</t>
  </si>
  <si>
    <t>Kilometervergütung (eigene)</t>
  </si>
  <si>
    <t>2.4.5</t>
  </si>
  <si>
    <t>Benzin</t>
  </si>
  <si>
    <t>2.4.6</t>
  </si>
  <si>
    <t>Übrige Ausgaben Reise- und Transportkosten</t>
  </si>
  <si>
    <t>Total Reise- und Transportkosten</t>
  </si>
  <si>
    <t>2.5</t>
  </si>
  <si>
    <t>Programm</t>
  </si>
  <si>
    <t>2.5.1</t>
  </si>
  <si>
    <t>Eintritte und Benützungsgebühren (Bäder, …)</t>
  </si>
  <si>
    <t>2.5.2</t>
  </si>
  <si>
    <t>Ausflüge</t>
  </si>
  <si>
    <t>2.5.3</t>
  </si>
  <si>
    <t>Filme und Projektormiete</t>
  </si>
  <si>
    <t>2.5.4</t>
  </si>
  <si>
    <t>Preise Wettbewerbe</t>
  </si>
  <si>
    <t>2.5.5</t>
  </si>
  <si>
    <t>Übrige Ausgaben Programm</t>
  </si>
  <si>
    <t>Total  Programmkosten</t>
  </si>
  <si>
    <t>2.6</t>
  </si>
  <si>
    <t>Skilift-Abos</t>
  </si>
  <si>
    <t>Anzahl Abrg.</t>
  </si>
  <si>
    <t xml:space="preserve">               CHF</t>
  </si>
  <si>
    <t>2.6.1</t>
  </si>
  <si>
    <t>Erwachsene</t>
  </si>
  <si>
    <t>2.6.2</t>
  </si>
  <si>
    <t>Jugentliche</t>
  </si>
  <si>
    <t>2.6.3</t>
  </si>
  <si>
    <t>Kinder</t>
  </si>
  <si>
    <t>2.6.4</t>
  </si>
  <si>
    <t>Freikarten</t>
  </si>
  <si>
    <t>Total Kosten Skilift-Abos</t>
  </si>
  <si>
    <t>2.7</t>
  </si>
  <si>
    <t>Material</t>
  </si>
  <si>
    <t>2.7.1</t>
  </si>
  <si>
    <t>Verbrauchsmaterial</t>
  </si>
  <si>
    <t>2.7.2</t>
  </si>
  <si>
    <t>Bastelmaterial</t>
  </si>
  <si>
    <t>2.7.3</t>
  </si>
  <si>
    <t>Materialmiete</t>
  </si>
  <si>
    <t>2.7.4</t>
  </si>
  <si>
    <t>Material spezifisch fürs Programm</t>
  </si>
  <si>
    <t>2.7.5</t>
  </si>
  <si>
    <t>Inventar-Erweiterung</t>
  </si>
  <si>
    <t>2.7.6</t>
  </si>
  <si>
    <t>Reparaturen</t>
  </si>
  <si>
    <t>2.7.7</t>
  </si>
  <si>
    <t>Apotheke</t>
  </si>
  <si>
    <t>2.7.8</t>
  </si>
  <si>
    <t>Übrige Ausgaben Material</t>
  </si>
  <si>
    <t>Total Materialkosten</t>
  </si>
  <si>
    <t>2.8</t>
  </si>
  <si>
    <t>Übrige Ausgaben</t>
  </si>
  <si>
    <t>2.8.1</t>
  </si>
  <si>
    <t>Unvorhergesehenes (5 % v. Total Ausgaben)</t>
  </si>
  <si>
    <t>2.8.2</t>
  </si>
  <si>
    <t>Geschenke</t>
  </si>
  <si>
    <t>Total Übrige Ausgaben</t>
  </si>
  <si>
    <t>Total Ausgaben (Pos. 2.1 - 2.8)</t>
  </si>
  <si>
    <t>3.</t>
  </si>
  <si>
    <t>3.1</t>
  </si>
  <si>
    <t>Total Ausgaben</t>
  </si>
  <si>
    <t>3.3</t>
  </si>
  <si>
    <t>Kurs-Defizit</t>
  </si>
  <si>
    <t>3.4</t>
  </si>
  <si>
    <t>Kurs-Überschuss</t>
  </si>
  <si>
    <t>3.5</t>
  </si>
  <si>
    <t>Rechnungsausgleich</t>
  </si>
  <si>
    <t>Kursabrechnung pro Kopf (Anzahl Teilnehmende)</t>
  </si>
  <si>
    <t>3.6</t>
  </si>
  <si>
    <t>Kurs-Defizit pro Teilnehmer/in</t>
  </si>
  <si>
    <t>3.7</t>
  </si>
  <si>
    <t>Kurs-Überschuss pro Teilnehmer/in</t>
  </si>
  <si>
    <t>Kursabrechnung pro Kopf (Anzahl Teilnehmende) und Tag</t>
  </si>
  <si>
    <t>3.8</t>
  </si>
  <si>
    <t>Kurs-Defizit pro Teilnehmer/in und Tag</t>
  </si>
  <si>
    <t>3.9</t>
  </si>
  <si>
    <t>Kurs-Überschuss pro Teilnehmer/in und Tag</t>
  </si>
  <si>
    <t>Fahrzeugmiete</t>
  </si>
  <si>
    <t>Kilometervergütung</t>
  </si>
  <si>
    <t>Materialmiete (+ Rücktransport J+S-Material)</t>
  </si>
  <si>
    <t>Lagerbudget</t>
  </si>
  <si>
    <t>Lagerabrechnung</t>
  </si>
</sst>
</file>

<file path=xl/styles.xml><?xml version="1.0" encoding="utf-8"?>
<styleSheet xmlns="http://schemas.openxmlformats.org/spreadsheetml/2006/main">
  <numFmts count="2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SFr. &quot;#,##0.00;[Red]&quot;SFr. -&quot;#,##0.00"/>
    <numFmt numFmtId="179" formatCode="&quot;SFr. &quot;#,##0.0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0"/>
    </font>
    <font>
      <b/>
      <sz val="11"/>
      <color indexed="9"/>
      <name val="Calibri"/>
      <family val="2"/>
    </font>
    <font>
      <sz val="10"/>
      <name val="Tahoma"/>
      <family val="2"/>
    </font>
    <font>
      <sz val="7"/>
      <name val="Tahoma"/>
      <family val="2"/>
    </font>
    <font>
      <sz val="8"/>
      <name val="Tahoma"/>
      <family val="2"/>
    </font>
    <font>
      <sz val="10"/>
      <color indexed="10"/>
      <name val="Tahoma"/>
      <family val="2"/>
    </font>
    <font>
      <b/>
      <sz val="20"/>
      <color indexed="10"/>
      <name val="Tahoma"/>
      <family val="2"/>
    </font>
    <font>
      <b/>
      <sz val="11"/>
      <color indexed="48"/>
      <name val="Tahoma"/>
      <family val="2"/>
    </font>
    <font>
      <u val="single"/>
      <sz val="10"/>
      <color indexed="12"/>
      <name val="Arial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7"/>
      <color indexed="8"/>
      <name val="Tahoma"/>
      <family val="2"/>
    </font>
    <font>
      <sz val="10"/>
      <color indexed="57"/>
      <name val="Tahoma"/>
      <family val="2"/>
    </font>
    <font>
      <b/>
      <sz val="10"/>
      <color indexed="57"/>
      <name val="Tahoma"/>
      <family val="2"/>
    </font>
    <font>
      <b/>
      <sz val="8"/>
      <color indexed="57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color indexed="10"/>
      <name val="Tahoma"/>
      <family val="2"/>
    </font>
    <font>
      <b/>
      <sz val="10"/>
      <color indexed="10"/>
      <name val="Tahoma"/>
      <family val="2"/>
    </font>
    <font>
      <b/>
      <sz val="8"/>
      <color indexed="10"/>
      <name val="Tahoma"/>
      <family val="2"/>
    </font>
    <font>
      <b/>
      <sz val="10"/>
      <color indexed="12"/>
      <name val="Tahoma"/>
      <family val="2"/>
    </font>
    <font>
      <b/>
      <sz val="8"/>
      <color indexed="8"/>
      <name val="Tahoma"/>
      <family val="2"/>
    </font>
    <font>
      <b/>
      <sz val="20"/>
      <color indexed="12"/>
      <name val="Tahoma"/>
      <family val="0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20"/>
      <color rgb="FF3366FF"/>
      <name val="Tahoma"/>
      <family val="0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7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1" applyNumberFormat="0" applyAlignment="0" applyProtection="0"/>
    <xf numFmtId="0" fontId="4" fillId="15" borderId="2" applyNumberFormat="0" applyAlignment="0" applyProtection="0"/>
    <xf numFmtId="177" fontId="0" fillId="0" borderId="0" applyFill="0" applyBorder="0" applyAlignment="0" applyProtection="0"/>
    <xf numFmtId="175" fontId="0" fillId="0" borderId="0" applyFill="0" applyBorder="0" applyAlignment="0" applyProtection="0"/>
    <xf numFmtId="0" fontId="5" fillId="7" borderId="2" applyNumberFormat="0" applyAlignment="0" applyProtection="0"/>
    <xf numFmtId="0" fontId="40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0" fillId="4" borderId="5" applyNumberFormat="0" applyAlignment="0" applyProtection="0"/>
    <xf numFmtId="0" fontId="23" fillId="0" borderId="0" applyNumberFormat="0" applyFill="0" applyBorder="0" applyAlignment="0" applyProtection="0"/>
    <xf numFmtId="0" fontId="9" fillId="7" borderId="0" applyNumberFormat="0" applyBorder="0" applyAlignment="0" applyProtection="0"/>
    <xf numFmtId="9" fontId="0" fillId="0" borderId="0" applyFill="0" applyBorder="0" applyAlignment="0" applyProtection="0"/>
    <xf numFmtId="0" fontId="10" fillId="16" borderId="0" applyNumberFormat="0" applyBorder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176" fontId="0" fillId="0" borderId="0" applyFill="0" applyBorder="0" applyAlignment="0" applyProtection="0"/>
    <xf numFmtId="174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10" applyNumberFormat="0" applyAlignment="0" applyProtection="0"/>
  </cellStyleXfs>
  <cellXfs count="195">
    <xf numFmtId="0" fontId="0" fillId="0" borderId="0" xfId="0" applyAlignment="1">
      <alignment/>
    </xf>
    <xf numFmtId="0" fontId="17" fillId="18" borderId="0" xfId="0" applyFont="1" applyFill="1" applyAlignment="1" applyProtection="1">
      <alignment/>
      <protection/>
    </xf>
    <xf numFmtId="0" fontId="18" fillId="18" borderId="0" xfId="0" applyFont="1" applyFill="1" applyAlignment="1" applyProtection="1">
      <alignment horizontal="right"/>
      <protection/>
    </xf>
    <xf numFmtId="0" fontId="19" fillId="18" borderId="0" xfId="0" applyFont="1" applyFill="1" applyAlignment="1" applyProtection="1">
      <alignment horizontal="right"/>
      <protection/>
    </xf>
    <xf numFmtId="0" fontId="20" fillId="18" borderId="0" xfId="0" applyFont="1" applyFill="1" applyAlignment="1" applyProtection="1">
      <alignment/>
      <protection/>
    </xf>
    <xf numFmtId="0" fontId="21" fillId="18" borderId="11" xfId="0" applyFont="1" applyFill="1" applyBorder="1" applyAlignment="1" applyProtection="1">
      <alignment/>
      <protection/>
    </xf>
    <xf numFmtId="0" fontId="21" fillId="18" borderId="12" xfId="0" applyFont="1" applyFill="1" applyBorder="1" applyAlignment="1" applyProtection="1">
      <alignment/>
      <protection/>
    </xf>
    <xf numFmtId="0" fontId="19" fillId="18" borderId="13" xfId="0" applyFont="1" applyFill="1" applyBorder="1" applyAlignment="1" applyProtection="1">
      <alignment horizontal="center"/>
      <protection/>
    </xf>
    <xf numFmtId="0" fontId="19" fillId="18" borderId="14" xfId="0" applyFont="1" applyFill="1" applyBorder="1" applyAlignment="1" applyProtection="1">
      <alignment horizontal="center"/>
      <protection/>
    </xf>
    <xf numFmtId="0" fontId="22" fillId="18" borderId="0" xfId="0" applyFont="1" applyFill="1" applyAlignment="1" applyProtection="1">
      <alignment/>
      <protection/>
    </xf>
    <xf numFmtId="0" fontId="17" fillId="18" borderId="0" xfId="0" applyFont="1" applyFill="1" applyBorder="1" applyAlignment="1" applyProtection="1">
      <alignment/>
      <protection/>
    </xf>
    <xf numFmtId="0" fontId="19" fillId="18" borderId="0" xfId="0" applyFont="1" applyFill="1" applyAlignment="1" applyProtection="1">
      <alignment wrapText="1"/>
      <protection/>
    </xf>
    <xf numFmtId="0" fontId="17" fillId="19" borderId="13" xfId="0" applyFont="1" applyFill="1" applyBorder="1" applyAlignment="1" applyProtection="1">
      <alignment horizontal="center" vertical="center" wrapText="1"/>
      <protection locked="0"/>
    </xf>
    <xf numFmtId="0" fontId="17" fillId="19" borderId="14" xfId="0" applyFont="1" applyFill="1" applyBorder="1" applyAlignment="1" applyProtection="1">
      <alignment horizontal="center" vertical="center"/>
      <protection locked="0"/>
    </xf>
    <xf numFmtId="0" fontId="17" fillId="18" borderId="0" xfId="0" applyFont="1" applyFill="1" applyBorder="1" applyAlignment="1" applyProtection="1">
      <alignment vertical="center"/>
      <protection/>
    </xf>
    <xf numFmtId="0" fontId="24" fillId="18" borderId="0" xfId="0" applyFont="1" applyFill="1" applyBorder="1" applyAlignment="1" applyProtection="1">
      <alignment vertical="center"/>
      <protection/>
    </xf>
    <xf numFmtId="49" fontId="24" fillId="18" borderId="0" xfId="0" applyNumberFormat="1" applyFont="1" applyFill="1" applyBorder="1" applyAlignment="1" applyProtection="1">
      <alignment vertical="center"/>
      <protection/>
    </xf>
    <xf numFmtId="0" fontId="25" fillId="18" borderId="0" xfId="0" applyFont="1" applyFill="1" applyBorder="1" applyAlignment="1" applyProtection="1">
      <alignment vertical="center"/>
      <protection/>
    </xf>
    <xf numFmtId="0" fontId="26" fillId="18" borderId="0" xfId="0" applyNumberFormat="1" applyFont="1" applyFill="1" applyBorder="1" applyAlignment="1" applyProtection="1">
      <alignment vertical="center"/>
      <protection/>
    </xf>
    <xf numFmtId="0" fontId="25" fillId="18" borderId="0" xfId="0" applyFont="1" applyFill="1" applyBorder="1" applyAlignment="1" applyProtection="1">
      <alignment horizontal="right" vertical="center"/>
      <protection/>
    </xf>
    <xf numFmtId="0" fontId="27" fillId="18" borderId="11" xfId="0" applyFont="1" applyFill="1" applyBorder="1" applyAlignment="1" applyProtection="1">
      <alignment horizontal="left" vertical="center"/>
      <protection/>
    </xf>
    <xf numFmtId="0" fontId="24" fillId="18" borderId="11" xfId="0" applyFont="1" applyFill="1" applyBorder="1" applyAlignment="1" applyProtection="1">
      <alignment vertical="center"/>
      <protection/>
    </xf>
    <xf numFmtId="0" fontId="25" fillId="18" borderId="15" xfId="0" applyFont="1" applyFill="1" applyBorder="1" applyAlignment="1" applyProtection="1">
      <alignment horizontal="center" vertical="center"/>
      <protection/>
    </xf>
    <xf numFmtId="0" fontId="25" fillId="18" borderId="16" xfId="0" applyFont="1" applyFill="1" applyBorder="1" applyAlignment="1" applyProtection="1">
      <alignment horizontal="center" vertical="center"/>
      <protection/>
    </xf>
    <xf numFmtId="0" fontId="27" fillId="18" borderId="12" xfId="0" applyFont="1" applyFill="1" applyBorder="1" applyAlignment="1" applyProtection="1">
      <alignment horizontal="left" vertical="center"/>
      <protection/>
    </xf>
    <xf numFmtId="0" fontId="28" fillId="18" borderId="17" xfId="0" applyFont="1" applyFill="1" applyBorder="1" applyAlignment="1" applyProtection="1">
      <alignment horizontal="center" vertical="center" wrapText="1"/>
      <protection/>
    </xf>
    <xf numFmtId="0" fontId="28" fillId="18" borderId="18" xfId="0" applyFont="1" applyFill="1" applyBorder="1" applyAlignment="1" applyProtection="1">
      <alignment horizontal="center" vertical="center" wrapText="1"/>
      <protection/>
    </xf>
    <xf numFmtId="0" fontId="28" fillId="18" borderId="12" xfId="0" applyFont="1" applyFill="1" applyBorder="1" applyAlignment="1" applyProtection="1">
      <alignment horizontal="center" vertical="center" wrapText="1"/>
      <protection/>
    </xf>
    <xf numFmtId="0" fontId="28" fillId="18" borderId="19" xfId="0" applyFont="1" applyFill="1" applyBorder="1" applyAlignment="1" applyProtection="1">
      <alignment horizontal="center" vertical="center" wrapText="1"/>
      <protection/>
    </xf>
    <xf numFmtId="0" fontId="28" fillId="18" borderId="20" xfId="0" applyFont="1" applyFill="1" applyBorder="1" applyAlignment="1" applyProtection="1">
      <alignment horizontal="center" vertical="center" wrapText="1"/>
      <protection/>
    </xf>
    <xf numFmtId="0" fontId="24" fillId="18" borderId="0" xfId="0" applyFont="1" applyFill="1" applyBorder="1" applyAlignment="1" applyProtection="1">
      <alignment vertical="center" wrapText="1"/>
      <protection/>
    </xf>
    <xf numFmtId="49" fontId="24" fillId="18" borderId="21" xfId="0" applyNumberFormat="1" applyFont="1" applyFill="1" applyBorder="1" applyAlignment="1" applyProtection="1">
      <alignment vertical="center"/>
      <protection/>
    </xf>
    <xf numFmtId="0" fontId="24" fillId="18" borderId="22" xfId="0" applyFont="1" applyFill="1" applyBorder="1" applyAlignment="1" applyProtection="1">
      <alignment vertical="center"/>
      <protection/>
    </xf>
    <xf numFmtId="0" fontId="25" fillId="7" borderId="23" xfId="0" applyFont="1" applyFill="1" applyBorder="1" applyAlignment="1" applyProtection="1">
      <alignment horizontal="center" vertical="center"/>
      <protection locked="0"/>
    </xf>
    <xf numFmtId="0" fontId="25" fillId="7" borderId="24" xfId="0" applyFont="1" applyFill="1" applyBorder="1" applyAlignment="1" applyProtection="1">
      <alignment horizontal="center" vertical="center"/>
      <protection locked="0"/>
    </xf>
    <xf numFmtId="0" fontId="25" fillId="7" borderId="22" xfId="0" applyFont="1" applyFill="1" applyBorder="1" applyAlignment="1" applyProtection="1">
      <alignment horizontal="center" vertical="center"/>
      <protection locked="0"/>
    </xf>
    <xf numFmtId="4" fontId="25" fillId="0" borderId="25" xfId="0" applyNumberFormat="1" applyFont="1" applyFill="1" applyBorder="1" applyAlignment="1" applyProtection="1">
      <alignment vertical="center"/>
      <protection/>
    </xf>
    <xf numFmtId="0" fontId="25" fillId="20" borderId="26" xfId="0" applyFont="1" applyFill="1" applyBorder="1" applyAlignment="1" applyProtection="1">
      <alignment vertical="center"/>
      <protection/>
    </xf>
    <xf numFmtId="0" fontId="25" fillId="20" borderId="27" xfId="0" applyFont="1" applyFill="1" applyBorder="1" applyAlignment="1" applyProtection="1">
      <alignment vertical="center"/>
      <protection/>
    </xf>
    <xf numFmtId="0" fontId="25" fillId="7" borderId="28" xfId="0" applyFont="1" applyFill="1" applyBorder="1" applyAlignment="1" applyProtection="1">
      <alignment horizontal="center" vertical="center"/>
      <protection locked="0"/>
    </xf>
    <xf numFmtId="4" fontId="25" fillId="0" borderId="29" xfId="0" applyNumberFormat="1" applyFont="1" applyFill="1" applyBorder="1" applyAlignment="1" applyProtection="1">
      <alignment vertical="center"/>
      <protection/>
    </xf>
    <xf numFmtId="0" fontId="25" fillId="20" borderId="30" xfId="0" applyFont="1" applyFill="1" applyBorder="1" applyAlignment="1" applyProtection="1">
      <alignment vertical="center"/>
      <protection/>
    </xf>
    <xf numFmtId="0" fontId="25" fillId="20" borderId="31" xfId="0" applyFont="1" applyFill="1" applyBorder="1" applyAlignment="1" applyProtection="1">
      <alignment vertical="center"/>
      <protection/>
    </xf>
    <xf numFmtId="4" fontId="25" fillId="20" borderId="30" xfId="0" applyNumberFormat="1" applyFont="1" applyFill="1" applyBorder="1" applyAlignment="1" applyProtection="1">
      <alignment vertical="center"/>
      <protection/>
    </xf>
    <xf numFmtId="4" fontId="25" fillId="20" borderId="31" xfId="0" applyNumberFormat="1" applyFont="1" applyFill="1" applyBorder="1" applyAlignment="1" applyProtection="1">
      <alignment vertical="center"/>
      <protection/>
    </xf>
    <xf numFmtId="4" fontId="25" fillId="7" borderId="29" xfId="0" applyNumberFormat="1" applyFont="1" applyFill="1" applyBorder="1" applyAlignment="1" applyProtection="1">
      <alignment vertical="center"/>
      <protection locked="0"/>
    </xf>
    <xf numFmtId="4" fontId="25" fillId="7" borderId="32" xfId="0" applyNumberFormat="1" applyFont="1" applyFill="1" applyBorder="1" applyAlignment="1" applyProtection="1">
      <alignment vertical="center"/>
      <protection locked="0"/>
    </xf>
    <xf numFmtId="4" fontId="25" fillId="20" borderId="33" xfId="0" applyNumberFormat="1" applyFont="1" applyFill="1" applyBorder="1" applyAlignment="1" applyProtection="1">
      <alignment vertical="center"/>
      <protection/>
    </xf>
    <xf numFmtId="4" fontId="25" fillId="20" borderId="34" xfId="0" applyNumberFormat="1" applyFont="1" applyFill="1" applyBorder="1" applyAlignment="1" applyProtection="1">
      <alignment vertical="center"/>
      <protection/>
    </xf>
    <xf numFmtId="0" fontId="29" fillId="18" borderId="0" xfId="0" applyFont="1" applyFill="1" applyBorder="1" applyAlignment="1" applyProtection="1">
      <alignment vertical="center"/>
      <protection/>
    </xf>
    <xf numFmtId="49" fontId="30" fillId="18" borderId="35" xfId="0" applyNumberFormat="1" applyFont="1" applyFill="1" applyBorder="1" applyAlignment="1" applyProtection="1">
      <alignment vertical="center"/>
      <protection/>
    </xf>
    <xf numFmtId="0" fontId="30" fillId="18" borderId="36" xfId="0" applyFont="1" applyFill="1" applyBorder="1" applyAlignment="1" applyProtection="1">
      <alignment vertical="center"/>
      <protection/>
    </xf>
    <xf numFmtId="0" fontId="29" fillId="18" borderId="36" xfId="0" applyFont="1" applyFill="1" applyBorder="1" applyAlignment="1" applyProtection="1">
      <alignment vertical="center"/>
      <protection/>
    </xf>
    <xf numFmtId="4" fontId="31" fillId="0" borderId="37" xfId="0" applyNumberFormat="1" applyFont="1" applyFill="1" applyBorder="1" applyAlignment="1" applyProtection="1">
      <alignment vertical="center"/>
      <protection/>
    </xf>
    <xf numFmtId="4" fontId="31" fillId="20" borderId="38" xfId="0" applyNumberFormat="1" applyFont="1" applyFill="1" applyBorder="1" applyAlignment="1" applyProtection="1">
      <alignment vertical="center"/>
      <protection/>
    </xf>
    <xf numFmtId="49" fontId="30" fillId="18" borderId="0" xfId="0" applyNumberFormat="1" applyFont="1" applyFill="1" applyBorder="1" applyAlignment="1" applyProtection="1">
      <alignment vertical="center"/>
      <protection/>
    </xf>
    <xf numFmtId="0" fontId="30" fillId="18" borderId="0" xfId="0" applyFont="1" applyFill="1" applyBorder="1" applyAlignment="1" applyProtection="1">
      <alignment vertical="center"/>
      <protection/>
    </xf>
    <xf numFmtId="0" fontId="32" fillId="18" borderId="11" xfId="0" applyFont="1" applyFill="1" applyBorder="1" applyAlignment="1" applyProtection="1">
      <alignment vertical="center"/>
      <protection/>
    </xf>
    <xf numFmtId="0" fontId="17" fillId="18" borderId="11" xfId="0" applyFont="1" applyFill="1" applyBorder="1" applyAlignment="1" applyProtection="1">
      <alignment vertical="center"/>
      <protection/>
    </xf>
    <xf numFmtId="4" fontId="33" fillId="18" borderId="0" xfId="0" applyNumberFormat="1" applyFont="1" applyFill="1" applyBorder="1" applyAlignment="1" applyProtection="1">
      <alignment vertical="center"/>
      <protection/>
    </xf>
    <xf numFmtId="0" fontId="29" fillId="18" borderId="12" xfId="0" applyFont="1" applyFill="1" applyBorder="1" applyAlignment="1" applyProtection="1">
      <alignment vertical="center"/>
      <protection/>
    </xf>
    <xf numFmtId="0" fontId="28" fillId="18" borderId="12" xfId="0" applyFont="1" applyFill="1" applyBorder="1" applyAlignment="1" applyProtection="1">
      <alignment vertical="center" wrapText="1"/>
      <protection/>
    </xf>
    <xf numFmtId="0" fontId="28" fillId="18" borderId="39" xfId="0" applyFont="1" applyFill="1" applyBorder="1" applyAlignment="1" applyProtection="1">
      <alignment vertical="center" wrapText="1"/>
      <protection/>
    </xf>
    <xf numFmtId="0" fontId="28" fillId="18" borderId="38" xfId="0" applyFont="1" applyFill="1" applyBorder="1" applyAlignment="1" applyProtection="1">
      <alignment horizontal="center" vertical="center" wrapText="1"/>
      <protection/>
    </xf>
    <xf numFmtId="49" fontId="27" fillId="18" borderId="40" xfId="0" applyNumberFormat="1" applyFont="1" applyFill="1" applyBorder="1" applyAlignment="1" applyProtection="1">
      <alignment vertical="center"/>
      <protection/>
    </xf>
    <xf numFmtId="0" fontId="27" fillId="18" borderId="11" xfId="0" applyFont="1" applyFill="1" applyBorder="1" applyAlignment="1" applyProtection="1">
      <alignment vertical="center"/>
      <protection/>
    </xf>
    <xf numFmtId="4" fontId="25" fillId="20" borderId="41" xfId="0" applyNumberFormat="1" applyFont="1" applyFill="1" applyBorder="1" applyAlignment="1" applyProtection="1">
      <alignment vertical="center"/>
      <protection/>
    </xf>
    <xf numFmtId="4" fontId="25" fillId="7" borderId="42" xfId="0" applyNumberFormat="1" applyFont="1" applyFill="1" applyBorder="1" applyAlignment="1" applyProtection="1">
      <alignment vertical="center"/>
      <protection locked="0"/>
    </xf>
    <xf numFmtId="4" fontId="25" fillId="20" borderId="29" xfId="0" applyNumberFormat="1" applyFont="1" applyFill="1" applyBorder="1" applyAlignment="1" applyProtection="1">
      <alignment vertical="center"/>
      <protection/>
    </xf>
    <xf numFmtId="4" fontId="25" fillId="7" borderId="31" xfId="0" applyNumberFormat="1" applyFont="1" applyFill="1" applyBorder="1" applyAlignment="1" applyProtection="1">
      <alignment vertical="center"/>
      <protection locked="0"/>
    </xf>
    <xf numFmtId="4" fontId="25" fillId="20" borderId="32" xfId="0" applyNumberFormat="1" applyFont="1" applyFill="1" applyBorder="1" applyAlignment="1" applyProtection="1">
      <alignment vertical="center"/>
      <protection/>
    </xf>
    <xf numFmtId="4" fontId="19" fillId="7" borderId="34" xfId="0" applyNumberFormat="1" applyFont="1" applyFill="1" applyBorder="1" applyAlignment="1" applyProtection="1">
      <alignment/>
      <protection locked="0"/>
    </xf>
    <xf numFmtId="4" fontId="25" fillId="7" borderId="34" xfId="0" applyNumberFormat="1" applyFont="1" applyFill="1" applyBorder="1" applyAlignment="1" applyProtection="1">
      <alignment vertical="center"/>
      <protection locked="0"/>
    </xf>
    <xf numFmtId="0" fontId="20" fillId="18" borderId="0" xfId="0" applyFont="1" applyFill="1" applyBorder="1" applyAlignment="1" applyProtection="1">
      <alignment vertical="center"/>
      <protection/>
    </xf>
    <xf numFmtId="49" fontId="20" fillId="18" borderId="35" xfId="0" applyNumberFormat="1" applyFont="1" applyFill="1" applyBorder="1" applyAlignment="1" applyProtection="1">
      <alignment vertical="center"/>
      <protection/>
    </xf>
    <xf numFmtId="0" fontId="20" fillId="18" borderId="36" xfId="0" applyFont="1" applyFill="1" applyBorder="1" applyAlignment="1" applyProtection="1">
      <alignment vertical="center"/>
      <protection/>
    </xf>
    <xf numFmtId="4" fontId="34" fillId="20" borderId="43" xfId="0" applyNumberFormat="1" applyFont="1" applyFill="1" applyBorder="1" applyAlignment="1" applyProtection="1">
      <alignment vertical="center"/>
      <protection/>
    </xf>
    <xf numFmtId="4" fontId="34" fillId="0" borderId="44" xfId="0" applyNumberFormat="1" applyFont="1" applyFill="1" applyBorder="1" applyAlignment="1" applyProtection="1">
      <alignment vertical="center"/>
      <protection/>
    </xf>
    <xf numFmtId="4" fontId="34" fillId="0" borderId="45" xfId="0" applyNumberFormat="1" applyFont="1" applyFill="1" applyBorder="1" applyAlignment="1" applyProtection="1">
      <alignment vertical="center"/>
      <protection/>
    </xf>
    <xf numFmtId="4" fontId="25" fillId="18" borderId="0" xfId="0" applyNumberFormat="1" applyFont="1" applyFill="1" applyBorder="1" applyAlignment="1" applyProtection="1">
      <alignment vertical="center"/>
      <protection/>
    </xf>
    <xf numFmtId="49" fontId="27" fillId="18" borderId="46" xfId="0" applyNumberFormat="1" applyFont="1" applyFill="1" applyBorder="1" applyAlignment="1" applyProtection="1">
      <alignment vertical="center"/>
      <protection/>
    </xf>
    <xf numFmtId="0" fontId="27" fillId="18" borderId="47" xfId="0" applyFont="1" applyFill="1" applyBorder="1" applyAlignment="1" applyProtection="1">
      <alignment vertical="center"/>
      <protection/>
    </xf>
    <xf numFmtId="0" fontId="24" fillId="18" borderId="47" xfId="0" applyFont="1" applyFill="1" applyBorder="1" applyAlignment="1" applyProtection="1">
      <alignment vertical="center"/>
      <protection/>
    </xf>
    <xf numFmtId="4" fontId="25" fillId="18" borderId="47" xfId="0" applyNumberFormat="1" applyFont="1" applyFill="1" applyBorder="1" applyAlignment="1" applyProtection="1">
      <alignment vertical="center"/>
      <protection/>
    </xf>
    <xf numFmtId="4" fontId="25" fillId="18" borderId="48" xfId="0" applyNumberFormat="1" applyFont="1" applyFill="1" applyBorder="1" applyAlignment="1" applyProtection="1">
      <alignment vertical="center"/>
      <protection/>
    </xf>
    <xf numFmtId="49" fontId="24" fillId="18" borderId="19" xfId="0" applyNumberFormat="1" applyFont="1" applyFill="1" applyBorder="1" applyAlignment="1" applyProtection="1">
      <alignment vertical="center"/>
      <protection/>
    </xf>
    <xf numFmtId="178" fontId="25" fillId="18" borderId="11" xfId="0" applyNumberFormat="1" applyFont="1" applyFill="1" applyBorder="1" applyAlignment="1" applyProtection="1">
      <alignment vertical="center"/>
      <protection/>
    </xf>
    <xf numFmtId="178" fontId="28" fillId="18" borderId="11" xfId="0" applyNumberFormat="1" applyFont="1" applyFill="1" applyBorder="1" applyAlignment="1" applyProtection="1">
      <alignment horizontal="center" vertical="center"/>
      <protection/>
    </xf>
    <xf numFmtId="4" fontId="25" fillId="18" borderId="11" xfId="0" applyNumberFormat="1" applyFont="1" applyFill="1" applyBorder="1" applyAlignment="1" applyProtection="1">
      <alignment vertical="center"/>
      <protection/>
    </xf>
    <xf numFmtId="4" fontId="25" fillId="18" borderId="16" xfId="0" applyNumberFormat="1" applyFont="1" applyFill="1" applyBorder="1" applyAlignment="1" applyProtection="1">
      <alignment vertical="center"/>
      <protection/>
    </xf>
    <xf numFmtId="0" fontId="25" fillId="7" borderId="28" xfId="0" applyFont="1" applyFill="1" applyBorder="1" applyAlignment="1" applyProtection="1">
      <alignment vertical="center"/>
      <protection locked="0"/>
    </xf>
    <xf numFmtId="0" fontId="28" fillId="18" borderId="49" xfId="0" applyFont="1" applyFill="1" applyBorder="1" applyAlignment="1" applyProtection="1">
      <alignment horizontal="left" vertical="center"/>
      <protection/>
    </xf>
    <xf numFmtId="0" fontId="28" fillId="18" borderId="49" xfId="0" applyFont="1" applyFill="1" applyBorder="1" applyAlignment="1" applyProtection="1">
      <alignment horizontal="right" vertical="center"/>
      <protection/>
    </xf>
    <xf numFmtId="2" fontId="25" fillId="7" borderId="28" xfId="0" applyNumberFormat="1" applyFont="1" applyFill="1" applyBorder="1" applyAlignment="1" applyProtection="1">
      <alignment vertical="center"/>
      <protection locked="0"/>
    </xf>
    <xf numFmtId="2" fontId="25" fillId="0" borderId="30" xfId="0" applyNumberFormat="1" applyFont="1" applyFill="1" applyBorder="1" applyAlignment="1" applyProtection="1">
      <alignment vertical="center"/>
      <protection/>
    </xf>
    <xf numFmtId="4" fontId="25" fillId="0" borderId="31" xfId="0" applyNumberFormat="1" applyFont="1" applyFill="1" applyBorder="1" applyAlignment="1" applyProtection="1">
      <alignment vertical="center"/>
      <protection/>
    </xf>
    <xf numFmtId="4" fontId="34" fillId="0" borderId="50" xfId="0" applyNumberFormat="1" applyFont="1" applyFill="1" applyBorder="1" applyAlignment="1" applyProtection="1">
      <alignment vertical="center"/>
      <protection/>
    </xf>
    <xf numFmtId="4" fontId="25" fillId="18" borderId="49" xfId="0" applyNumberFormat="1" applyFont="1" applyFill="1" applyBorder="1" applyAlignment="1" applyProtection="1">
      <alignment vertical="center"/>
      <protection/>
    </xf>
    <xf numFmtId="0" fontId="24" fillId="18" borderId="36" xfId="0" applyFont="1" applyFill="1" applyBorder="1" applyAlignment="1" applyProtection="1">
      <alignment vertical="center"/>
      <protection/>
    </xf>
    <xf numFmtId="0" fontId="28" fillId="18" borderId="51" xfId="0" applyFont="1" applyFill="1" applyBorder="1" applyAlignment="1" applyProtection="1">
      <alignment horizontal="center" vertical="center" wrapText="1"/>
      <protection/>
    </xf>
    <xf numFmtId="0" fontId="28" fillId="18" borderId="52" xfId="0" applyFont="1" applyFill="1" applyBorder="1" applyAlignment="1" applyProtection="1">
      <alignment horizontal="center" vertical="center" wrapText="1"/>
      <protection/>
    </xf>
    <xf numFmtId="0" fontId="24" fillId="19" borderId="53" xfId="0" applyFont="1" applyFill="1" applyBorder="1" applyAlignment="1" applyProtection="1">
      <alignment vertical="center"/>
      <protection locked="0"/>
    </xf>
    <xf numFmtId="0" fontId="24" fillId="19" borderId="22" xfId="0" applyFont="1" applyFill="1" applyBorder="1" applyAlignment="1" applyProtection="1">
      <alignment vertical="center"/>
      <protection locked="0"/>
    </xf>
    <xf numFmtId="4" fontId="25" fillId="20" borderId="54" xfId="0" applyNumberFormat="1" applyFont="1" applyFill="1" applyBorder="1" applyAlignment="1" applyProtection="1">
      <alignment vertical="center"/>
      <protection/>
    </xf>
    <xf numFmtId="4" fontId="25" fillId="0" borderId="34" xfId="0" applyNumberFormat="1" applyFont="1" applyFill="1" applyBorder="1" applyAlignment="1" applyProtection="1">
      <alignment vertical="center"/>
      <protection/>
    </xf>
    <xf numFmtId="49" fontId="24" fillId="18" borderId="21" xfId="0" applyNumberFormat="1" applyFont="1" applyFill="1" applyBorder="1" applyAlignment="1" applyProtection="1">
      <alignment vertical="top"/>
      <protection/>
    </xf>
    <xf numFmtId="0" fontId="24" fillId="18" borderId="22" xfId="0" applyFont="1" applyFill="1" applyBorder="1" applyAlignment="1" applyProtection="1">
      <alignment vertical="center" wrapText="1"/>
      <protection/>
    </xf>
    <xf numFmtId="4" fontId="25" fillId="18" borderId="55" xfId="0" applyNumberFormat="1" applyFont="1" applyFill="1" applyBorder="1" applyAlignment="1" applyProtection="1">
      <alignment vertical="center"/>
      <protection/>
    </xf>
    <xf numFmtId="4" fontId="25" fillId="18" borderId="56" xfId="0" applyNumberFormat="1" applyFont="1" applyFill="1" applyBorder="1" applyAlignment="1" applyProtection="1">
      <alignment vertical="center"/>
      <protection/>
    </xf>
    <xf numFmtId="4" fontId="34" fillId="20" borderId="35" xfId="0" applyNumberFormat="1" applyFont="1" applyFill="1" applyBorder="1" applyAlignment="1" applyProtection="1">
      <alignment vertical="center"/>
      <protection/>
    </xf>
    <xf numFmtId="49" fontId="20" fillId="18" borderId="36" xfId="0" applyNumberFormat="1" applyFont="1" applyFill="1" applyBorder="1" applyAlignment="1" applyProtection="1">
      <alignment vertical="center"/>
      <protection/>
    </xf>
    <xf numFmtId="4" fontId="34" fillId="18" borderId="36" xfId="0" applyNumberFormat="1" applyFont="1" applyFill="1" applyBorder="1" applyAlignment="1" applyProtection="1">
      <alignment vertical="center"/>
      <protection/>
    </xf>
    <xf numFmtId="49" fontId="35" fillId="18" borderId="35" xfId="0" applyNumberFormat="1" applyFont="1" applyFill="1" applyBorder="1" applyAlignment="1" applyProtection="1">
      <alignment vertical="center"/>
      <protection/>
    </xf>
    <xf numFmtId="0" fontId="27" fillId="18" borderId="36" xfId="0" applyFont="1" applyFill="1" applyBorder="1" applyAlignment="1" applyProtection="1">
      <alignment vertical="center"/>
      <protection/>
    </xf>
    <xf numFmtId="4" fontId="36" fillId="20" borderId="35" xfId="0" applyNumberFormat="1" applyFont="1" applyFill="1" applyBorder="1" applyAlignment="1" applyProtection="1">
      <alignment vertical="center"/>
      <protection/>
    </xf>
    <xf numFmtId="4" fontId="36" fillId="0" borderId="50" xfId="0" applyNumberFormat="1" applyFont="1" applyFill="1" applyBorder="1" applyAlignment="1" applyProtection="1">
      <alignment vertical="center"/>
      <protection/>
    </xf>
    <xf numFmtId="49" fontId="35" fillId="18" borderId="0" xfId="0" applyNumberFormat="1" applyFont="1" applyFill="1" applyBorder="1" applyAlignment="1" applyProtection="1">
      <alignment vertical="center"/>
      <protection/>
    </xf>
    <xf numFmtId="0" fontId="27" fillId="18" borderId="0" xfId="0" applyFont="1" applyFill="1" applyBorder="1" applyAlignment="1" applyProtection="1">
      <alignment vertical="center"/>
      <protection/>
    </xf>
    <xf numFmtId="4" fontId="25" fillId="18" borderId="12" xfId="0" applyNumberFormat="1" applyFont="1" applyFill="1" applyBorder="1" applyAlignment="1" applyProtection="1">
      <alignment vertical="center"/>
      <protection/>
    </xf>
    <xf numFmtId="0" fontId="28" fillId="18" borderId="37" xfId="0" applyFont="1" applyFill="1" applyBorder="1" applyAlignment="1" applyProtection="1">
      <alignment horizontal="center" vertical="center" wrapText="1"/>
      <protection/>
    </xf>
    <xf numFmtId="49" fontId="24" fillId="18" borderId="54" xfId="0" applyNumberFormat="1" applyFont="1" applyFill="1" applyBorder="1" applyAlignment="1" applyProtection="1">
      <alignment vertical="center"/>
      <protection/>
    </xf>
    <xf numFmtId="49" fontId="30" fillId="18" borderId="22" xfId="0" applyNumberFormat="1" applyFont="1" applyFill="1" applyBorder="1" applyAlignment="1" applyProtection="1">
      <alignment vertical="center"/>
      <protection/>
    </xf>
    <xf numFmtId="4" fontId="33" fillId="0" borderId="57" xfId="0" applyNumberFormat="1" applyFont="1" applyFill="1" applyBorder="1" applyAlignment="1" applyProtection="1">
      <alignment vertical="center"/>
      <protection/>
    </xf>
    <xf numFmtId="4" fontId="33" fillId="20" borderId="58" xfId="0" applyNumberFormat="1" applyFont="1" applyFill="1" applyBorder="1" applyAlignment="1" applyProtection="1">
      <alignment vertical="center"/>
      <protection/>
    </xf>
    <xf numFmtId="0" fontId="24" fillId="18" borderId="54" xfId="0" applyFont="1" applyFill="1" applyBorder="1" applyAlignment="1" applyProtection="1">
      <alignment horizontal="left" vertical="center"/>
      <protection/>
    </xf>
    <xf numFmtId="49" fontId="35" fillId="18" borderId="49" xfId="0" applyNumberFormat="1" applyFont="1" applyFill="1" applyBorder="1" applyAlignment="1" applyProtection="1">
      <alignment vertical="center"/>
      <protection/>
    </xf>
    <xf numFmtId="4" fontId="33" fillId="20" borderId="57" xfId="0" applyNumberFormat="1" applyFont="1" applyFill="1" applyBorder="1" applyAlignment="1" applyProtection="1">
      <alignment vertical="center"/>
      <protection/>
    </xf>
    <xf numFmtId="4" fontId="33" fillId="0" borderId="58" xfId="0" applyNumberFormat="1" applyFont="1" applyFill="1" applyBorder="1" applyAlignment="1" applyProtection="1">
      <alignment vertical="center"/>
      <protection/>
    </xf>
    <xf numFmtId="49" fontId="35" fillId="18" borderId="22" xfId="0" applyNumberFormat="1" applyFont="1" applyFill="1" applyBorder="1" applyAlignment="1" applyProtection="1">
      <alignment vertical="center"/>
      <protection/>
    </xf>
    <xf numFmtId="4" fontId="36" fillId="0" borderId="57" xfId="0" applyNumberFormat="1" applyFont="1" applyFill="1" applyBorder="1" applyAlignment="1" applyProtection="1">
      <alignment vertical="center"/>
      <protection/>
    </xf>
    <xf numFmtId="4" fontId="38" fillId="20" borderId="58" xfId="0" applyNumberFormat="1" applyFont="1" applyFill="1" applyBorder="1" applyAlignment="1" applyProtection="1">
      <alignment vertical="center"/>
      <protection/>
    </xf>
    <xf numFmtId="0" fontId="30" fillId="18" borderId="22" xfId="0" applyFont="1" applyFill="1" applyBorder="1" applyAlignment="1" applyProtection="1">
      <alignment vertical="center"/>
      <protection/>
    </xf>
    <xf numFmtId="4" fontId="38" fillId="20" borderId="59" xfId="0" applyNumberFormat="1" applyFont="1" applyFill="1" applyBorder="1" applyAlignment="1" applyProtection="1">
      <alignment vertical="center"/>
      <protection/>
    </xf>
    <xf numFmtId="4" fontId="31" fillId="0" borderId="60" xfId="0" applyNumberFormat="1" applyFont="1" applyFill="1" applyBorder="1" applyAlignment="1" applyProtection="1">
      <alignment vertical="center"/>
      <protection/>
    </xf>
    <xf numFmtId="49" fontId="24" fillId="18" borderId="61" xfId="0" applyNumberFormat="1" applyFont="1" applyFill="1" applyBorder="1" applyAlignment="1" applyProtection="1">
      <alignment vertical="center"/>
      <protection/>
    </xf>
    <xf numFmtId="0" fontId="24" fillId="18" borderId="62" xfId="0" applyFont="1" applyFill="1" applyBorder="1" applyAlignment="1" applyProtection="1">
      <alignment vertical="center"/>
      <protection/>
    </xf>
    <xf numFmtId="4" fontId="38" fillId="0" borderId="63" xfId="0" applyNumberFormat="1" applyFont="1" applyFill="1" applyBorder="1" applyAlignment="1" applyProtection="1">
      <alignment vertical="center"/>
      <protection/>
    </xf>
    <xf numFmtId="4" fontId="38" fillId="0" borderId="64" xfId="0" applyNumberFormat="1" applyFont="1" applyFill="1" applyBorder="1" applyAlignment="1" applyProtection="1">
      <alignment vertical="center"/>
      <protection/>
    </xf>
    <xf numFmtId="49" fontId="24" fillId="18" borderId="40" xfId="0" applyNumberFormat="1" applyFont="1" applyFill="1" applyBorder="1" applyAlignment="1" applyProtection="1">
      <alignment vertical="center"/>
      <protection/>
    </xf>
    <xf numFmtId="0" fontId="25" fillId="18" borderId="11" xfId="0" applyFont="1" applyFill="1" applyBorder="1" applyAlignment="1" applyProtection="1">
      <alignment vertical="center"/>
      <protection/>
    </xf>
    <xf numFmtId="0" fontId="25" fillId="18" borderId="16" xfId="0" applyFont="1" applyFill="1" applyBorder="1" applyAlignment="1" applyProtection="1">
      <alignment vertical="center"/>
      <protection/>
    </xf>
    <xf numFmtId="0" fontId="35" fillId="18" borderId="49" xfId="0" applyFont="1" applyFill="1" applyBorder="1" applyAlignment="1" applyProtection="1">
      <alignment vertical="center"/>
      <protection/>
    </xf>
    <xf numFmtId="0" fontId="24" fillId="18" borderId="49" xfId="0" applyFont="1" applyFill="1" applyBorder="1" applyAlignment="1" applyProtection="1">
      <alignment vertical="center"/>
      <protection/>
    </xf>
    <xf numFmtId="0" fontId="24" fillId="18" borderId="65" xfId="0" applyFont="1" applyFill="1" applyBorder="1" applyAlignment="1" applyProtection="1">
      <alignment vertical="center"/>
      <protection/>
    </xf>
    <xf numFmtId="4" fontId="36" fillId="0" borderId="29" xfId="0" applyNumberFormat="1" applyFont="1" applyFill="1" applyBorder="1" applyAlignment="1" applyProtection="1">
      <alignment vertical="center"/>
      <protection/>
    </xf>
    <xf numFmtId="4" fontId="33" fillId="20" borderId="31" xfId="0" applyNumberFormat="1" applyFont="1" applyFill="1" applyBorder="1" applyAlignment="1" applyProtection="1">
      <alignment vertical="center"/>
      <protection/>
    </xf>
    <xf numFmtId="4" fontId="36" fillId="0" borderId="66" xfId="0" applyNumberFormat="1" applyFont="1" applyFill="1" applyBorder="1" applyAlignment="1" applyProtection="1">
      <alignment vertical="center"/>
      <protection/>
    </xf>
    <xf numFmtId="49" fontId="24" fillId="18" borderId="37" xfId="0" applyNumberFormat="1" applyFont="1" applyFill="1" applyBorder="1" applyAlignment="1" applyProtection="1">
      <alignment vertical="center"/>
      <protection/>
    </xf>
    <xf numFmtId="0" fontId="30" fillId="18" borderId="12" xfId="0" applyFont="1" applyFill="1" applyBorder="1" applyAlignment="1" applyProtection="1">
      <alignment vertical="center"/>
      <protection/>
    </xf>
    <xf numFmtId="0" fontId="24" fillId="18" borderId="12" xfId="0" applyFont="1" applyFill="1" applyBorder="1" applyAlignment="1" applyProtection="1">
      <alignment vertical="center"/>
      <protection/>
    </xf>
    <xf numFmtId="4" fontId="38" fillId="20" borderId="32" xfId="0" applyNumberFormat="1" applyFont="1" applyFill="1" applyBorder="1" applyAlignment="1" applyProtection="1">
      <alignment vertical="center"/>
      <protection/>
    </xf>
    <xf numFmtId="4" fontId="31" fillId="0" borderId="34" xfId="0" applyNumberFormat="1" applyFont="1" applyFill="1" applyBorder="1" applyAlignment="1" applyProtection="1">
      <alignment vertical="center"/>
      <protection/>
    </xf>
    <xf numFmtId="4" fontId="38" fillId="20" borderId="67" xfId="0" applyNumberFormat="1" applyFont="1" applyFill="1" applyBorder="1" applyAlignment="1" applyProtection="1">
      <alignment vertical="center"/>
      <protection/>
    </xf>
    <xf numFmtId="0" fontId="25" fillId="18" borderId="40" xfId="0" applyFont="1" applyFill="1" applyBorder="1" applyAlignment="1" applyProtection="1">
      <alignment horizontal="center" vertical="center"/>
      <protection/>
    </xf>
    <xf numFmtId="0" fontId="28" fillId="18" borderId="68" xfId="0" applyFont="1" applyFill="1" applyBorder="1" applyAlignment="1" applyProtection="1">
      <alignment horizontal="center" vertical="center" wrapText="1"/>
      <protection/>
    </xf>
    <xf numFmtId="4" fontId="25" fillId="7" borderId="21" xfId="0" applyNumberFormat="1" applyFont="1" applyFill="1" applyBorder="1" applyAlignment="1" applyProtection="1">
      <alignment vertical="center"/>
      <protection locked="0"/>
    </xf>
    <xf numFmtId="4" fontId="25" fillId="7" borderId="69" xfId="0" applyNumberFormat="1" applyFont="1" applyFill="1" applyBorder="1" applyAlignment="1" applyProtection="1">
      <alignment vertical="center"/>
      <protection locked="0"/>
    </xf>
    <xf numFmtId="4" fontId="31" fillId="0" borderId="35" xfId="0" applyNumberFormat="1" applyFont="1" applyFill="1" applyBorder="1" applyAlignment="1" applyProtection="1">
      <alignment vertical="center"/>
      <protection/>
    </xf>
    <xf numFmtId="4" fontId="31" fillId="0" borderId="70" xfId="0" applyNumberFormat="1" applyFont="1" applyFill="1" applyBorder="1" applyAlignment="1" applyProtection="1">
      <alignment vertical="center"/>
      <protection/>
    </xf>
    <xf numFmtId="4" fontId="31" fillId="18" borderId="0" xfId="0" applyNumberFormat="1" applyFont="1" applyFill="1" applyBorder="1" applyAlignment="1" applyProtection="1">
      <alignment vertical="center"/>
      <protection/>
    </xf>
    <xf numFmtId="0" fontId="28" fillId="18" borderId="39" xfId="0" applyFont="1" applyFill="1" applyBorder="1" applyAlignment="1" applyProtection="1">
      <alignment horizontal="center" vertical="center" wrapText="1"/>
      <protection/>
    </xf>
    <xf numFmtId="0" fontId="28" fillId="18" borderId="47" xfId="0" applyFont="1" applyFill="1" applyBorder="1" applyAlignment="1" applyProtection="1">
      <alignment horizontal="center" vertical="center" wrapText="1"/>
      <protection/>
    </xf>
    <xf numFmtId="0" fontId="28" fillId="18" borderId="48" xfId="0" applyFont="1" applyFill="1" applyBorder="1" applyAlignment="1" applyProtection="1">
      <alignment horizontal="center" vertical="center" wrapText="1"/>
      <protection/>
    </xf>
    <xf numFmtId="4" fontId="25" fillId="7" borderId="41" xfId="0" applyNumberFormat="1" applyFont="1" applyFill="1" applyBorder="1" applyAlignment="1" applyProtection="1">
      <alignment vertical="center"/>
      <protection locked="0"/>
    </xf>
    <xf numFmtId="4" fontId="25" fillId="7" borderId="71" xfId="0" applyNumberFormat="1" applyFont="1" applyFill="1" applyBorder="1" applyAlignment="1" applyProtection="1">
      <alignment vertical="center"/>
      <protection locked="0"/>
    </xf>
    <xf numFmtId="4" fontId="25" fillId="7" borderId="72" xfId="0" applyNumberFormat="1" applyFont="1" applyFill="1" applyBorder="1" applyAlignment="1" applyProtection="1">
      <alignment vertical="center"/>
      <protection locked="0"/>
    </xf>
    <xf numFmtId="4" fontId="25" fillId="7" borderId="73" xfId="0" applyNumberFormat="1" applyFont="1" applyFill="1" applyBorder="1" applyAlignment="1" applyProtection="1">
      <alignment vertical="center"/>
      <protection locked="0"/>
    </xf>
    <xf numFmtId="4" fontId="34" fillId="0" borderId="43" xfId="0" applyNumberFormat="1" applyFont="1" applyFill="1" applyBorder="1" applyAlignment="1" applyProtection="1">
      <alignment vertical="center"/>
      <protection/>
    </xf>
    <xf numFmtId="4" fontId="34" fillId="0" borderId="70" xfId="0" applyNumberFormat="1" applyFont="1" applyFill="1" applyBorder="1" applyAlignment="1" applyProtection="1">
      <alignment vertical="center"/>
      <protection/>
    </xf>
    <xf numFmtId="4" fontId="25" fillId="18" borderId="39" xfId="0" applyNumberFormat="1" applyFont="1" applyFill="1" applyBorder="1" applyAlignment="1" applyProtection="1">
      <alignment vertical="center"/>
      <protection/>
    </xf>
    <xf numFmtId="4" fontId="25" fillId="7" borderId="54" xfId="0" applyNumberFormat="1" applyFont="1" applyFill="1" applyBorder="1" applyAlignment="1" applyProtection="1">
      <alignment vertical="center"/>
      <protection locked="0"/>
    </xf>
    <xf numFmtId="4" fontId="25" fillId="18" borderId="71" xfId="0" applyNumberFormat="1" applyFont="1" applyFill="1" applyBorder="1" applyAlignment="1" applyProtection="1">
      <alignment vertical="center"/>
      <protection/>
    </xf>
    <xf numFmtId="4" fontId="25" fillId="20" borderId="73" xfId="0" applyNumberFormat="1" applyFont="1" applyFill="1" applyBorder="1" applyAlignment="1" applyProtection="1">
      <alignment vertical="center"/>
      <protection/>
    </xf>
    <xf numFmtId="4" fontId="34" fillId="0" borderId="35" xfId="0" applyNumberFormat="1" applyFont="1" applyFill="1" applyBorder="1" applyAlignment="1" applyProtection="1">
      <alignment vertical="center"/>
      <protection/>
    </xf>
    <xf numFmtId="4" fontId="34" fillId="18" borderId="45" xfId="0" applyNumberFormat="1" applyFont="1" applyFill="1" applyBorder="1" applyAlignment="1" applyProtection="1">
      <alignment vertical="center"/>
      <protection/>
    </xf>
    <xf numFmtId="4" fontId="36" fillId="0" borderId="35" xfId="0" applyNumberFormat="1" applyFont="1" applyFill="1" applyBorder="1" applyAlignment="1" applyProtection="1">
      <alignment vertical="center"/>
      <protection/>
    </xf>
    <xf numFmtId="4" fontId="36" fillId="0" borderId="70" xfId="0" applyNumberFormat="1" applyFont="1" applyFill="1" applyBorder="1" applyAlignment="1" applyProtection="1">
      <alignment vertical="center"/>
      <protection/>
    </xf>
    <xf numFmtId="4" fontId="33" fillId="18" borderId="11" xfId="0" applyNumberFormat="1" applyFont="1" applyFill="1" applyBorder="1" applyAlignment="1" applyProtection="1">
      <alignment vertical="center"/>
      <protection/>
    </xf>
    <xf numFmtId="0" fontId="21" fillId="18" borderId="45" xfId="0" applyFont="1" applyFill="1" applyBorder="1" applyAlignment="1" applyProtection="1">
      <alignment/>
      <protection/>
    </xf>
    <xf numFmtId="0" fontId="17" fillId="19" borderId="13" xfId="0" applyFont="1" applyFill="1" applyBorder="1" applyAlignment="1" applyProtection="1">
      <alignment horizontal="left" vertical="center"/>
      <protection locked="0"/>
    </xf>
    <xf numFmtId="0" fontId="17" fillId="19" borderId="49" xfId="0" applyFont="1" applyFill="1" applyBorder="1" applyAlignment="1" applyProtection="1">
      <alignment vertical="center"/>
      <protection locked="0"/>
    </xf>
    <xf numFmtId="0" fontId="17" fillId="19" borderId="49" xfId="0" applyFont="1" applyFill="1" applyBorder="1" applyAlignment="1" applyProtection="1">
      <alignment horizontal="left" vertical="center"/>
      <protection locked="0"/>
    </xf>
    <xf numFmtId="0" fontId="17" fillId="19" borderId="13" xfId="0" applyFont="1" applyFill="1" applyBorder="1" applyAlignment="1" applyProtection="1">
      <alignment vertical="center"/>
      <protection locked="0"/>
    </xf>
    <xf numFmtId="49" fontId="27" fillId="18" borderId="35" xfId="0" applyNumberFormat="1" applyFont="1" applyFill="1" applyBorder="1" applyAlignment="1" applyProtection="1">
      <alignment horizontal="center" vertical="center"/>
      <protection/>
    </xf>
    <xf numFmtId="0" fontId="27" fillId="18" borderId="36" xfId="0" applyFont="1" applyFill="1" applyBorder="1" applyAlignment="1" applyProtection="1">
      <alignment horizontal="left" vertical="center"/>
      <protection/>
    </xf>
    <xf numFmtId="0" fontId="25" fillId="18" borderId="15" xfId="0" applyFont="1" applyFill="1" applyBorder="1" applyAlignment="1" applyProtection="1">
      <alignment horizontal="center" vertical="center"/>
      <protection/>
    </xf>
    <xf numFmtId="0" fontId="25" fillId="18" borderId="16" xfId="0" applyFont="1" applyFill="1" applyBorder="1" applyAlignment="1" applyProtection="1">
      <alignment horizontal="center" vertical="center"/>
      <protection/>
    </xf>
    <xf numFmtId="0" fontId="28" fillId="18" borderId="74" xfId="0" applyFont="1" applyFill="1" applyBorder="1" applyAlignment="1" applyProtection="1">
      <alignment horizontal="center" vertical="center" wrapText="1"/>
      <protection/>
    </xf>
    <xf numFmtId="0" fontId="28" fillId="18" borderId="38" xfId="0" applyFont="1" applyFill="1" applyBorder="1" applyAlignment="1" applyProtection="1">
      <alignment horizontal="center" vertical="center" wrapText="1"/>
      <protection/>
    </xf>
    <xf numFmtId="49" fontId="37" fillId="18" borderId="46" xfId="0" applyNumberFormat="1" applyFont="1" applyFill="1" applyBorder="1" applyAlignment="1" applyProtection="1">
      <alignment vertical="center"/>
      <protection/>
    </xf>
    <xf numFmtId="0" fontId="37" fillId="18" borderId="47" xfId="0" applyFont="1" applyFill="1" applyBorder="1" applyAlignment="1" applyProtection="1">
      <alignment vertical="center"/>
      <protection/>
    </xf>
    <xf numFmtId="4" fontId="25" fillId="18" borderId="15" xfId="0" applyNumberFormat="1" applyFont="1" applyFill="1" applyBorder="1" applyAlignment="1" applyProtection="1">
      <alignment horizontal="center" vertical="center"/>
      <protection/>
    </xf>
    <xf numFmtId="0" fontId="27" fillId="18" borderId="45" xfId="0" applyFont="1" applyFill="1" applyBorder="1" applyAlignment="1" applyProtection="1">
      <alignment horizontal="left" vertical="center"/>
      <protection/>
    </xf>
    <xf numFmtId="0" fontId="42" fillId="18" borderId="40" xfId="0" applyFont="1" applyFill="1" applyBorder="1" applyAlignment="1" applyProtection="1">
      <alignment/>
      <protection/>
    </xf>
    <xf numFmtId="0" fontId="42" fillId="18" borderId="37" xfId="0" applyFont="1" applyFill="1" applyBorder="1" applyAlignment="1" applyProtection="1">
      <alignment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gebnis 1" xfId="45"/>
    <cellStyle name="Erklärender Text" xfId="46"/>
    <cellStyle name="Gut" xfId="47"/>
    <cellStyle name="Hinweis" xfId="48"/>
    <cellStyle name="Hyperlink" xfId="49"/>
    <cellStyle name="Neutral" xfId="50"/>
    <cellStyle name="Percent" xfId="51"/>
    <cellStyle name="Schlecht" xfId="52"/>
    <cellStyle name="Titel" xfId="53"/>
    <cellStyle name="Überschrift 1" xfId="54"/>
    <cellStyle name="Überschrift 1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FF7F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33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6"/>
  <sheetViews>
    <sheetView showGridLines="0" workbookViewId="0" topLeftCell="A1">
      <selection activeCell="L5" sqref="L5"/>
    </sheetView>
  </sheetViews>
  <sheetFormatPr defaultColWidth="11.57421875" defaultRowHeight="12.75"/>
  <cols>
    <col min="1" max="1" width="1.7109375" style="1" customWidth="1"/>
    <col min="2" max="2" width="14.140625" style="1" customWidth="1"/>
    <col min="3" max="3" width="4.140625" style="1" customWidth="1"/>
    <col min="4" max="4" width="12.7109375" style="1" customWidth="1"/>
    <col min="5" max="5" width="5.7109375" style="1" customWidth="1"/>
    <col min="6" max="6" width="12.7109375" style="1" customWidth="1"/>
    <col min="7" max="7" width="4.7109375" style="1" customWidth="1"/>
    <col min="8" max="8" width="14.421875" style="1" customWidth="1"/>
    <col min="9" max="10" width="7.421875" style="1" customWidth="1"/>
    <col min="11" max="16384" width="11.421875" style="1" customWidth="1"/>
  </cols>
  <sheetData>
    <row r="1" ht="9" customHeight="1"/>
    <row r="2" ht="15" customHeight="1">
      <c r="J2" s="2"/>
    </row>
    <row r="3" ht="15" customHeight="1"/>
    <row r="4" ht="15" customHeight="1"/>
    <row r="5" ht="15" customHeight="1"/>
    <row r="6" ht="15" customHeight="1"/>
    <row r="7" ht="15" customHeight="1">
      <c r="J7" s="3"/>
    </row>
    <row r="8" spans="2:10" s="4" customFormat="1" ht="24.75">
      <c r="B8" s="193" t="s">
        <v>172</v>
      </c>
      <c r="C8" s="5"/>
      <c r="D8" s="5"/>
      <c r="E8" s="5"/>
      <c r="F8" s="178"/>
      <c r="G8" s="178"/>
      <c r="H8" s="178"/>
      <c r="I8" s="178"/>
      <c r="J8" s="178"/>
    </row>
    <row r="9" spans="2:10" s="4" customFormat="1" ht="24.75">
      <c r="B9" s="194" t="s">
        <v>173</v>
      </c>
      <c r="C9" s="6"/>
      <c r="D9" s="6"/>
      <c r="E9" s="6"/>
      <c r="F9" s="178"/>
      <c r="G9" s="178"/>
      <c r="H9" s="178"/>
      <c r="I9" s="178"/>
      <c r="J9" s="178"/>
    </row>
    <row r="10" ht="16.5" customHeight="1"/>
    <row r="11" spans="9:10" ht="15.75" customHeight="1">
      <c r="I11" s="7" t="s">
        <v>1</v>
      </c>
      <c r="J11" s="8" t="s">
        <v>2</v>
      </c>
    </row>
    <row r="12" spans="2:10" ht="21.75" customHeight="1">
      <c r="B12" s="9" t="s">
        <v>3</v>
      </c>
      <c r="C12" s="179"/>
      <c r="D12" s="179"/>
      <c r="E12" s="179"/>
      <c r="F12" s="179"/>
      <c r="G12" s="10"/>
      <c r="H12" s="11" t="s">
        <v>4</v>
      </c>
      <c r="I12" s="12"/>
      <c r="J12" s="13"/>
    </row>
    <row r="13" spans="2:10" ht="21.75" customHeight="1">
      <c r="B13" s="9" t="s">
        <v>5</v>
      </c>
      <c r="C13" s="180"/>
      <c r="D13" s="180"/>
      <c r="E13" s="180"/>
      <c r="F13" s="180"/>
      <c r="G13" s="10"/>
      <c r="H13" s="11" t="s">
        <v>6</v>
      </c>
      <c r="I13" s="12"/>
      <c r="J13" s="13"/>
    </row>
    <row r="14" spans="2:10" ht="21.75" customHeight="1">
      <c r="B14" s="9" t="s">
        <v>7</v>
      </c>
      <c r="C14" s="181"/>
      <c r="D14" s="181"/>
      <c r="E14" s="181"/>
      <c r="F14" s="181"/>
      <c r="G14" s="10"/>
      <c r="H14" s="11" t="s">
        <v>8</v>
      </c>
      <c r="I14" s="12"/>
      <c r="J14" s="13"/>
    </row>
    <row r="15" ht="24" customHeight="1"/>
    <row r="16" ht="20.25" customHeight="1">
      <c r="B16" s="9" t="s">
        <v>9</v>
      </c>
    </row>
    <row r="17" spans="2:10" ht="20.25" customHeight="1">
      <c r="B17" s="1" t="s">
        <v>10</v>
      </c>
      <c r="C17" s="14"/>
      <c r="D17" s="182"/>
      <c r="E17" s="182"/>
      <c r="F17" s="182"/>
      <c r="G17" s="182"/>
      <c r="H17" s="182"/>
      <c r="I17" s="182"/>
      <c r="J17" s="182"/>
    </row>
    <row r="18" spans="2:10" ht="20.25" customHeight="1">
      <c r="B18" s="1" t="s">
        <v>11</v>
      </c>
      <c r="C18" s="14"/>
      <c r="D18" s="180"/>
      <c r="E18" s="180"/>
      <c r="F18" s="180"/>
      <c r="G18" s="180"/>
      <c r="H18" s="180"/>
      <c r="I18" s="180"/>
      <c r="J18" s="180"/>
    </row>
    <row r="19" spans="2:10" ht="20.25" customHeight="1">
      <c r="B19" s="1" t="s">
        <v>12</v>
      </c>
      <c r="C19" s="14"/>
      <c r="D19" s="180"/>
      <c r="E19" s="180"/>
      <c r="F19" s="180"/>
      <c r="G19" s="180"/>
      <c r="H19" s="180"/>
      <c r="I19" s="180"/>
      <c r="J19" s="180"/>
    </row>
    <row r="20" spans="2:10" ht="20.25" customHeight="1">
      <c r="B20" s="1" t="s">
        <v>13</v>
      </c>
      <c r="C20" s="14"/>
      <c r="D20" s="180"/>
      <c r="E20" s="180"/>
      <c r="F20" s="180"/>
      <c r="G20" s="180"/>
      <c r="H20" s="180"/>
      <c r="I20" s="180"/>
      <c r="J20" s="180"/>
    </row>
    <row r="21" ht="30" customHeight="1"/>
    <row r="22" ht="20.25" customHeight="1">
      <c r="B22" s="9" t="s">
        <v>14</v>
      </c>
    </row>
    <row r="23" spans="2:10" ht="20.25" customHeight="1">
      <c r="B23" s="1" t="s">
        <v>10</v>
      </c>
      <c r="C23" s="14"/>
      <c r="D23" s="182"/>
      <c r="E23" s="182"/>
      <c r="F23" s="182"/>
      <c r="G23" s="182"/>
      <c r="H23" s="182"/>
      <c r="I23" s="182"/>
      <c r="J23" s="182"/>
    </row>
    <row r="24" spans="2:10" ht="20.25" customHeight="1">
      <c r="B24" s="1" t="s">
        <v>11</v>
      </c>
      <c r="C24" s="14"/>
      <c r="D24" s="180"/>
      <c r="E24" s="180"/>
      <c r="F24" s="180"/>
      <c r="G24" s="180"/>
      <c r="H24" s="180"/>
      <c r="I24" s="180"/>
      <c r="J24" s="180"/>
    </row>
    <row r="25" spans="2:10" ht="20.25" customHeight="1">
      <c r="B25" s="1" t="s">
        <v>12</v>
      </c>
      <c r="C25" s="14"/>
      <c r="D25" s="180"/>
      <c r="E25" s="180"/>
      <c r="F25" s="180"/>
      <c r="G25" s="180"/>
      <c r="H25" s="180"/>
      <c r="I25" s="180"/>
      <c r="J25" s="180"/>
    </row>
    <row r="26" spans="2:10" ht="20.25" customHeight="1">
      <c r="B26" s="1" t="s">
        <v>13</v>
      </c>
      <c r="C26" s="14"/>
      <c r="D26" s="180"/>
      <c r="E26" s="180"/>
      <c r="F26" s="180"/>
      <c r="G26" s="180"/>
      <c r="H26" s="180"/>
      <c r="I26" s="180"/>
      <c r="J26" s="180"/>
    </row>
    <row r="27" ht="30" customHeight="1"/>
    <row r="28" ht="12.75" customHeight="1"/>
    <row r="29" ht="12.75" customHeight="1"/>
  </sheetData>
  <sheetProtection/>
  <mergeCells count="12">
    <mergeCell ref="D19:J19"/>
    <mergeCell ref="D20:J20"/>
    <mergeCell ref="D23:J23"/>
    <mergeCell ref="D24:J24"/>
    <mergeCell ref="D25:J25"/>
    <mergeCell ref="D26:J26"/>
    <mergeCell ref="F8:J9"/>
    <mergeCell ref="C12:F12"/>
    <mergeCell ref="C13:F13"/>
    <mergeCell ref="C14:F14"/>
    <mergeCell ref="D17:J17"/>
    <mergeCell ref="D18:J18"/>
  </mergeCells>
  <printOptions/>
  <pageMargins left="0.7875" right="0.7875" top="0.9840277777777778" bottom="0.9840277777777778" header="0.5118055555555556" footer="0.5118055555555556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01"/>
  <sheetViews>
    <sheetView showGridLines="0" tabSelected="1" zoomScale="130" zoomScaleNormal="130" workbookViewId="0" topLeftCell="B1">
      <selection activeCell="B26" sqref="B26"/>
    </sheetView>
  </sheetViews>
  <sheetFormatPr defaultColWidth="11.57421875" defaultRowHeight="12.75"/>
  <cols>
    <col min="1" max="1" width="1.7109375" style="15" customWidth="1"/>
    <col min="2" max="2" width="4.7109375" style="16" customWidth="1"/>
    <col min="3" max="3" width="21.421875" style="15" customWidth="1"/>
    <col min="4" max="4" width="5.7109375" style="15" customWidth="1"/>
    <col min="5" max="5" width="5.00390625" style="15" customWidth="1"/>
    <col min="6" max="8" width="5.140625" style="15" customWidth="1"/>
    <col min="9" max="9" width="8.421875" style="17" customWidth="1"/>
    <col min="10" max="12" width="8.7109375" style="17" customWidth="1"/>
    <col min="13" max="13" width="1.421875" style="15" customWidth="1"/>
    <col min="14" max="16384" width="11.421875" style="15" customWidth="1"/>
  </cols>
  <sheetData>
    <row r="1" ht="9" customHeight="1"/>
    <row r="2" spans="2:12" ht="15">
      <c r="B2" s="18" t="str">
        <f>CONCATENATE(Einführunsblatt!B8," &amp; ",Einführunsblatt!B9," ",Einführunsblatt!C12)</f>
        <v>Lagerbudget &amp; Lagerabrechnung </v>
      </c>
      <c r="L2" s="19"/>
    </row>
    <row r="4" spans="2:12" ht="12.75">
      <c r="B4" s="183" t="s">
        <v>15</v>
      </c>
      <c r="C4" s="184" t="s">
        <v>16</v>
      </c>
      <c r="D4" s="20"/>
      <c r="E4" s="20"/>
      <c r="F4" s="21"/>
      <c r="G4" s="21"/>
      <c r="H4" s="21"/>
      <c r="I4" s="185" t="s">
        <v>1</v>
      </c>
      <c r="J4" s="185"/>
      <c r="K4" s="186" t="s">
        <v>14</v>
      </c>
      <c r="L4" s="186"/>
    </row>
    <row r="5" spans="2:13" ht="21.75">
      <c r="B5" s="183"/>
      <c r="C5" s="184"/>
      <c r="D5" s="24"/>
      <c r="E5" s="24"/>
      <c r="F5" s="25" t="s">
        <v>17</v>
      </c>
      <c r="G5" s="26" t="s">
        <v>18</v>
      </c>
      <c r="H5" s="27" t="s">
        <v>19</v>
      </c>
      <c r="I5" s="28" t="s">
        <v>16</v>
      </c>
      <c r="J5" s="29" t="s">
        <v>20</v>
      </c>
      <c r="K5" s="28" t="s">
        <v>16</v>
      </c>
      <c r="L5" s="29" t="s">
        <v>20</v>
      </c>
      <c r="M5" s="30"/>
    </row>
    <row r="6" spans="2:12" ht="12.75">
      <c r="B6" s="31" t="s">
        <v>21</v>
      </c>
      <c r="C6" s="32" t="s">
        <v>22</v>
      </c>
      <c r="D6" s="32"/>
      <c r="E6" s="32"/>
      <c r="F6" s="33"/>
      <c r="G6" s="34"/>
      <c r="H6" s="35"/>
      <c r="I6" s="36">
        <f>IF(AND(F6&lt;&gt;"",H6&lt;&gt;""),H6*F6,"")</f>
      </c>
      <c r="J6" s="37"/>
      <c r="K6" s="36">
        <f>IF(AND(G6&lt;&gt;"",H6&lt;&gt;""),H6*G6,"")</f>
      </c>
      <c r="L6" s="38"/>
    </row>
    <row r="7" spans="2:12" ht="12.75">
      <c r="B7" s="31" t="s">
        <v>23</v>
      </c>
      <c r="C7" s="32" t="s">
        <v>24</v>
      </c>
      <c r="D7" s="32"/>
      <c r="E7" s="32"/>
      <c r="F7" s="39"/>
      <c r="G7" s="34"/>
      <c r="H7" s="35"/>
      <c r="I7" s="40">
        <f>IF(AND(F7&lt;&gt;"",H7&lt;&gt;""),H7*F7,"")</f>
      </c>
      <c r="J7" s="41"/>
      <c r="K7" s="40">
        <f>IF(AND(G7&lt;&gt;"",H7&lt;&gt;""),H7*G7,"")</f>
      </c>
      <c r="L7" s="42"/>
    </row>
    <row r="8" spans="2:12" ht="12.75">
      <c r="B8" s="31" t="s">
        <v>25</v>
      </c>
      <c r="C8" s="32" t="s">
        <v>26</v>
      </c>
      <c r="D8" s="32"/>
      <c r="E8" s="32"/>
      <c r="F8" s="39"/>
      <c r="G8" s="34"/>
      <c r="H8" s="35"/>
      <c r="I8" s="40">
        <f>IF(AND(F8&lt;&gt;"",H8&lt;&gt;""),H8*F8,"")</f>
      </c>
      <c r="J8" s="43"/>
      <c r="K8" s="40">
        <f>IF(AND(G8&lt;&gt;"",H8&lt;&gt;""),H8*G8,"")</f>
      </c>
      <c r="L8" s="44"/>
    </row>
    <row r="9" spans="2:12" ht="12.75">
      <c r="B9" s="31" t="s">
        <v>27</v>
      </c>
      <c r="C9" s="32" t="s">
        <v>28</v>
      </c>
      <c r="D9" s="32"/>
      <c r="E9" s="32"/>
      <c r="F9" s="32"/>
      <c r="G9" s="32"/>
      <c r="H9" s="32"/>
      <c r="I9" s="45"/>
      <c r="J9" s="43"/>
      <c r="K9" s="45"/>
      <c r="L9" s="44"/>
    </row>
    <row r="10" spans="2:12" ht="12.75">
      <c r="B10" s="31" t="s">
        <v>29</v>
      </c>
      <c r="C10" s="32" t="s">
        <v>30</v>
      </c>
      <c r="D10" s="32"/>
      <c r="E10" s="32"/>
      <c r="F10" s="32"/>
      <c r="G10" s="32"/>
      <c r="H10" s="32"/>
      <c r="I10" s="45"/>
      <c r="J10" s="43"/>
      <c r="K10" s="45"/>
      <c r="L10" s="44"/>
    </row>
    <row r="11" spans="2:12" ht="12.75">
      <c r="B11" s="31" t="s">
        <v>31</v>
      </c>
      <c r="C11" s="32" t="s">
        <v>32</v>
      </c>
      <c r="D11" s="32"/>
      <c r="E11" s="32"/>
      <c r="F11" s="32"/>
      <c r="G11" s="32"/>
      <c r="H11" s="32"/>
      <c r="I11" s="45"/>
      <c r="J11" s="43"/>
      <c r="K11" s="45"/>
      <c r="L11" s="44"/>
    </row>
    <row r="12" spans="2:12" ht="12.75">
      <c r="B12" s="31" t="s">
        <v>33</v>
      </c>
      <c r="C12" s="32" t="s">
        <v>34</v>
      </c>
      <c r="D12" s="32"/>
      <c r="E12" s="32"/>
      <c r="F12" s="32"/>
      <c r="G12" s="32"/>
      <c r="H12" s="32"/>
      <c r="I12" s="45"/>
      <c r="J12" s="43"/>
      <c r="K12" s="45"/>
      <c r="L12" s="44"/>
    </row>
    <row r="13" spans="2:12" ht="12.75">
      <c r="B13" s="31" t="s">
        <v>35</v>
      </c>
      <c r="C13" s="32" t="s">
        <v>36</v>
      </c>
      <c r="D13" s="32"/>
      <c r="E13" s="32"/>
      <c r="F13" s="32"/>
      <c r="G13" s="32"/>
      <c r="H13" s="32"/>
      <c r="I13" s="46"/>
      <c r="J13" s="47"/>
      <c r="K13" s="46"/>
      <c r="L13" s="48"/>
    </row>
    <row r="14" spans="2:12" s="49" customFormat="1" ht="12.75">
      <c r="B14" s="50" t="s">
        <v>37</v>
      </c>
      <c r="C14" s="51"/>
      <c r="D14" s="51"/>
      <c r="E14" s="51"/>
      <c r="F14" s="52"/>
      <c r="G14" s="52"/>
      <c r="H14" s="52"/>
      <c r="I14" s="53">
        <f>SUM(I6:I13)</f>
        <v>0</v>
      </c>
      <c r="J14" s="54"/>
      <c r="K14" s="53">
        <f>SUM(K6:K13)</f>
        <v>0</v>
      </c>
      <c r="L14" s="54"/>
    </row>
    <row r="15" spans="2:13" s="49" customFormat="1" ht="12.75">
      <c r="B15" s="55"/>
      <c r="C15" s="56"/>
      <c r="D15" s="56"/>
      <c r="E15" s="57"/>
      <c r="F15" s="58"/>
      <c r="G15" s="58"/>
      <c r="H15" s="58"/>
      <c r="I15" s="59"/>
      <c r="J15" s="59"/>
      <c r="K15" s="59"/>
      <c r="L15" s="59"/>
      <c r="M15" s="14"/>
    </row>
    <row r="16" spans="2:8" s="49" customFormat="1" ht="12.75">
      <c r="B16" s="55"/>
      <c r="C16" s="56"/>
      <c r="D16" s="56"/>
      <c r="E16" s="56"/>
      <c r="F16" s="60"/>
      <c r="G16" s="60"/>
      <c r="H16" s="60"/>
    </row>
    <row r="17" spans="2:12" ht="12.75">
      <c r="B17" s="183" t="s">
        <v>38</v>
      </c>
      <c r="C17" s="184" t="s">
        <v>20</v>
      </c>
      <c r="D17" s="20"/>
      <c r="E17" s="20"/>
      <c r="F17" s="21"/>
      <c r="G17" s="21"/>
      <c r="H17" s="21"/>
      <c r="I17" s="185" t="s">
        <v>1</v>
      </c>
      <c r="J17" s="185"/>
      <c r="K17" s="186" t="s">
        <v>14</v>
      </c>
      <c r="L17" s="186"/>
    </row>
    <row r="18" spans="2:13" ht="10.5" customHeight="1">
      <c r="B18" s="183"/>
      <c r="C18" s="184"/>
      <c r="D18" s="24"/>
      <c r="E18" s="24"/>
      <c r="F18" s="61"/>
      <c r="G18" s="61"/>
      <c r="H18" s="62"/>
      <c r="I18" s="187" t="s">
        <v>16</v>
      </c>
      <c r="J18" s="188" t="s">
        <v>20</v>
      </c>
      <c r="K18" s="187" t="s">
        <v>16</v>
      </c>
      <c r="L18" s="188" t="s">
        <v>20</v>
      </c>
      <c r="M18" s="30"/>
    </row>
    <row r="19" spans="2:12" ht="12.75">
      <c r="B19" s="64" t="s">
        <v>39</v>
      </c>
      <c r="C19" s="65" t="s">
        <v>40</v>
      </c>
      <c r="D19" s="65"/>
      <c r="E19" s="65"/>
      <c r="F19" s="21"/>
      <c r="G19" s="21"/>
      <c r="H19" s="21"/>
      <c r="I19" s="187"/>
      <c r="J19" s="188"/>
      <c r="K19" s="187"/>
      <c r="L19" s="188"/>
    </row>
    <row r="20" spans="2:12" ht="12.75">
      <c r="B20" s="31" t="s">
        <v>41</v>
      </c>
      <c r="C20" s="32" t="s">
        <v>42</v>
      </c>
      <c r="D20" s="32"/>
      <c r="E20" s="32"/>
      <c r="F20" s="32"/>
      <c r="G20" s="32"/>
      <c r="H20" s="32"/>
      <c r="I20" s="66"/>
      <c r="J20" s="67"/>
      <c r="K20" s="66"/>
      <c r="L20" s="67"/>
    </row>
    <row r="21" spans="2:12" ht="12.75">
      <c r="B21" s="31" t="s">
        <v>43</v>
      </c>
      <c r="C21" s="32" t="s">
        <v>44</v>
      </c>
      <c r="D21" s="32"/>
      <c r="E21" s="32"/>
      <c r="F21" s="32"/>
      <c r="G21" s="32"/>
      <c r="H21" s="32"/>
      <c r="I21" s="68"/>
      <c r="J21" s="69"/>
      <c r="K21" s="68"/>
      <c r="L21" s="69"/>
    </row>
    <row r="22" spans="2:12" ht="12.75">
      <c r="B22" s="31" t="s">
        <v>45</v>
      </c>
      <c r="C22" s="32" t="s">
        <v>46</v>
      </c>
      <c r="D22" s="32"/>
      <c r="E22" s="32"/>
      <c r="F22" s="32"/>
      <c r="G22" s="32"/>
      <c r="H22" s="32"/>
      <c r="I22" s="68"/>
      <c r="J22" s="69"/>
      <c r="K22" s="68"/>
      <c r="L22" s="69"/>
    </row>
    <row r="23" spans="2:12" ht="12.75">
      <c r="B23" s="31" t="s">
        <v>47</v>
      </c>
      <c r="C23" s="32" t="s">
        <v>48</v>
      </c>
      <c r="D23" s="32"/>
      <c r="E23" s="32"/>
      <c r="F23" s="32"/>
      <c r="G23" s="32"/>
      <c r="H23" s="32"/>
      <c r="I23" s="68"/>
      <c r="J23" s="69"/>
      <c r="K23" s="68"/>
      <c r="L23" s="69"/>
    </row>
    <row r="24" spans="2:12" ht="12.75">
      <c r="B24" s="31" t="s">
        <v>49</v>
      </c>
      <c r="C24" s="32" t="s">
        <v>50</v>
      </c>
      <c r="D24" s="32"/>
      <c r="E24" s="32"/>
      <c r="F24" s="32"/>
      <c r="G24" s="32"/>
      <c r="H24" s="32"/>
      <c r="I24" s="68"/>
      <c r="J24" s="69"/>
      <c r="K24" s="68"/>
      <c r="L24" s="69"/>
    </row>
    <row r="25" spans="2:12" ht="12.75">
      <c r="B25" s="31" t="s">
        <v>51</v>
      </c>
      <c r="C25" s="32" t="s">
        <v>52</v>
      </c>
      <c r="D25" s="32"/>
      <c r="E25" s="32"/>
      <c r="F25" s="32"/>
      <c r="G25" s="32"/>
      <c r="H25" s="32"/>
      <c r="I25" s="70"/>
      <c r="J25" s="71"/>
      <c r="K25" s="70"/>
      <c r="L25" s="72"/>
    </row>
    <row r="26" spans="2:12" s="73" customFormat="1" ht="12.75">
      <c r="B26" s="74" t="s">
        <v>53</v>
      </c>
      <c r="C26" s="75"/>
      <c r="D26" s="75"/>
      <c r="E26" s="75"/>
      <c r="F26" s="75"/>
      <c r="G26" s="75"/>
      <c r="H26" s="75"/>
      <c r="I26" s="76"/>
      <c r="J26" s="77">
        <f>SUM(J20:J25)</f>
        <v>0</v>
      </c>
      <c r="K26" s="76"/>
      <c r="L26" s="78">
        <f>SUM(L20:L25)</f>
        <v>0</v>
      </c>
    </row>
    <row r="27" spans="9:12" ht="12.75">
      <c r="I27" s="79"/>
      <c r="J27" s="79"/>
      <c r="K27" s="79"/>
      <c r="L27" s="79"/>
    </row>
    <row r="28" spans="2:12" ht="12.75">
      <c r="B28" s="80" t="s">
        <v>54</v>
      </c>
      <c r="C28" s="81" t="s">
        <v>55</v>
      </c>
      <c r="D28" s="81"/>
      <c r="E28" s="81"/>
      <c r="F28" s="82"/>
      <c r="G28" s="82"/>
      <c r="H28" s="82"/>
      <c r="I28" s="83"/>
      <c r="J28" s="83"/>
      <c r="K28" s="83"/>
      <c r="L28" s="84"/>
    </row>
    <row r="29" spans="2:12" ht="12.75">
      <c r="B29" s="85" t="s">
        <v>56</v>
      </c>
      <c r="C29" s="15" t="s">
        <v>57</v>
      </c>
      <c r="I29" s="66"/>
      <c r="J29" s="67"/>
      <c r="K29" s="66"/>
      <c r="L29" s="67"/>
    </row>
    <row r="30" spans="2:12" ht="12.75">
      <c r="B30" s="31" t="s">
        <v>58</v>
      </c>
      <c r="C30" s="32" t="s">
        <v>59</v>
      </c>
      <c r="D30" s="32"/>
      <c r="E30" s="32"/>
      <c r="F30" s="32"/>
      <c r="G30" s="32"/>
      <c r="H30" s="32"/>
      <c r="I30" s="66"/>
      <c r="J30" s="67"/>
      <c r="K30" s="66"/>
      <c r="L30" s="67"/>
    </row>
    <row r="31" spans="2:12" ht="12.75">
      <c r="B31" s="31" t="s">
        <v>60</v>
      </c>
      <c r="C31" s="32" t="s">
        <v>61</v>
      </c>
      <c r="D31" s="32"/>
      <c r="E31" s="32"/>
      <c r="F31" s="32"/>
      <c r="G31" s="32"/>
      <c r="H31" s="32"/>
      <c r="I31" s="68"/>
      <c r="J31" s="69"/>
      <c r="K31" s="68"/>
      <c r="L31" s="69"/>
    </row>
    <row r="32" spans="2:12" ht="12.75">
      <c r="B32" s="31" t="s">
        <v>62</v>
      </c>
      <c r="C32" s="32" t="s">
        <v>63</v>
      </c>
      <c r="D32" s="32"/>
      <c r="E32" s="32"/>
      <c r="F32" s="32"/>
      <c r="G32" s="32"/>
      <c r="H32" s="32"/>
      <c r="I32" s="68"/>
      <c r="J32" s="69"/>
      <c r="K32" s="68"/>
      <c r="L32" s="69"/>
    </row>
    <row r="33" spans="2:12" ht="12.75">
      <c r="B33" s="31" t="s">
        <v>64</v>
      </c>
      <c r="C33" s="32" t="s">
        <v>65</v>
      </c>
      <c r="D33" s="32"/>
      <c r="E33" s="32"/>
      <c r="F33" s="32"/>
      <c r="G33" s="32"/>
      <c r="H33" s="32"/>
      <c r="I33" s="68"/>
      <c r="J33" s="69"/>
      <c r="K33" s="68"/>
      <c r="L33" s="69"/>
    </row>
    <row r="34" spans="2:12" ht="12.75">
      <c r="B34" s="31" t="s">
        <v>66</v>
      </c>
      <c r="C34" s="32" t="s">
        <v>67</v>
      </c>
      <c r="D34" s="32"/>
      <c r="E34" s="32"/>
      <c r="F34" s="32"/>
      <c r="G34" s="32"/>
      <c r="H34" s="32"/>
      <c r="I34" s="68"/>
      <c r="J34" s="69"/>
      <c r="K34" s="68"/>
      <c r="L34" s="69"/>
    </row>
    <row r="35" spans="2:12" ht="12.75">
      <c r="B35" s="31" t="s">
        <v>68</v>
      </c>
      <c r="C35" s="32" t="s">
        <v>69</v>
      </c>
      <c r="D35" s="32"/>
      <c r="E35" s="32"/>
      <c r="F35" s="32"/>
      <c r="G35" s="32"/>
      <c r="H35" s="32"/>
      <c r="I35" s="70"/>
      <c r="J35" s="71"/>
      <c r="K35" s="70"/>
      <c r="L35" s="72"/>
    </row>
    <row r="36" spans="2:12" s="73" customFormat="1" ht="12.75">
      <c r="B36" s="74" t="s">
        <v>70</v>
      </c>
      <c r="C36" s="75"/>
      <c r="D36" s="75"/>
      <c r="E36" s="75"/>
      <c r="F36" s="75"/>
      <c r="G36" s="75"/>
      <c r="H36" s="75"/>
      <c r="I36" s="76"/>
      <c r="J36" s="77">
        <f>SUM(J29:J35)</f>
        <v>0</v>
      </c>
      <c r="K36" s="76"/>
      <c r="L36" s="78">
        <f>SUM(L29:L35)</f>
        <v>0</v>
      </c>
    </row>
    <row r="37" spans="9:12" ht="12.75">
      <c r="I37" s="79"/>
      <c r="J37" s="79"/>
      <c r="K37" s="79"/>
      <c r="L37" s="79"/>
    </row>
    <row r="38" spans="2:12" ht="12.75">
      <c r="B38" s="64" t="s">
        <v>71</v>
      </c>
      <c r="C38" s="65" t="s">
        <v>72</v>
      </c>
      <c r="D38" s="65"/>
      <c r="E38" s="65"/>
      <c r="F38" s="86"/>
      <c r="G38" s="87" t="s">
        <v>1</v>
      </c>
      <c r="H38" s="87" t="s">
        <v>73</v>
      </c>
      <c r="I38" s="88"/>
      <c r="J38" s="88"/>
      <c r="K38" s="88"/>
      <c r="L38" s="89"/>
    </row>
    <row r="39" spans="2:12" ht="12.75">
      <c r="B39" s="31" t="s">
        <v>74</v>
      </c>
      <c r="C39" s="32" t="s">
        <v>72</v>
      </c>
      <c r="D39" s="90"/>
      <c r="E39" s="91" t="s">
        <v>75</v>
      </c>
      <c r="F39" s="92" t="s">
        <v>76</v>
      </c>
      <c r="G39" s="93"/>
      <c r="H39" s="94">
        <f>IF(AND(L39&lt;&gt;"",D39&lt;&gt;"",OR(Einführunsblatt!J12&lt;&gt;"",Einführunsblatt!J13&lt;&gt;"",Einführunsblatt!J14&lt;&gt;"")),'Budget _ Abrechnung'!L39/SUM(Einführunsblatt!J12:J14)/'Budget _ Abrechnung'!D39,"")</f>
      </c>
      <c r="I39" s="68"/>
      <c r="J39" s="95">
        <f>IF(AND(D39&lt;&gt;"",G39&lt;&gt;"",OR(Einführunsblatt!I12&lt;&gt;"",Einführunsblatt!I13&lt;&gt;"",Einführunsblatt!I14&lt;&gt;"")),(SUM(Einführunsblatt!I12:I14)*'Budget _ Abrechnung'!D39*'Budget _ Abrechnung'!G39),"")</f>
      </c>
      <c r="K39" s="68"/>
      <c r="L39" s="69"/>
    </row>
    <row r="40" spans="2:12" ht="12.75">
      <c r="B40" s="31" t="s">
        <v>77</v>
      </c>
      <c r="C40" s="32" t="s">
        <v>78</v>
      </c>
      <c r="I40" s="68"/>
      <c r="J40" s="95">
        <f>IF(I11&lt;&gt;"",I11,"")</f>
      </c>
      <c r="K40" s="68"/>
      <c r="L40" s="95">
        <f>IF(K11&lt;&gt;"",K11,"")</f>
      </c>
    </row>
    <row r="41" spans="2:12" ht="12.75">
      <c r="B41" s="31" t="s">
        <v>79</v>
      </c>
      <c r="C41" s="32" t="s">
        <v>80</v>
      </c>
      <c r="D41" s="32"/>
      <c r="E41" s="32"/>
      <c r="F41" s="32"/>
      <c r="G41" s="32"/>
      <c r="H41" s="32"/>
      <c r="I41" s="70"/>
      <c r="J41" s="71"/>
      <c r="K41" s="70"/>
      <c r="L41" s="72"/>
    </row>
    <row r="42" spans="2:12" s="73" customFormat="1" ht="12.75">
      <c r="B42" s="74" t="s">
        <v>81</v>
      </c>
      <c r="C42" s="75"/>
      <c r="D42" s="75"/>
      <c r="E42" s="75"/>
      <c r="F42" s="75"/>
      <c r="G42" s="75"/>
      <c r="H42" s="75"/>
      <c r="I42" s="76"/>
      <c r="J42" s="96">
        <f>SUM(J39:J41)</f>
        <v>0</v>
      </c>
      <c r="K42" s="76"/>
      <c r="L42" s="78">
        <f>SUM(L39:L41)</f>
        <v>0</v>
      </c>
    </row>
    <row r="43" spans="9:12" ht="12.75">
      <c r="I43" s="79"/>
      <c r="J43" s="79"/>
      <c r="K43" s="79"/>
      <c r="L43" s="97"/>
    </row>
    <row r="44" spans="2:12" ht="12.75">
      <c r="B44" s="64" t="s">
        <v>82</v>
      </c>
      <c r="C44" s="65" t="s">
        <v>83</v>
      </c>
      <c r="D44" s="65"/>
      <c r="E44" s="65"/>
      <c r="F44" s="21"/>
      <c r="G44" s="21"/>
      <c r="H44" s="21"/>
      <c r="I44" s="83"/>
      <c r="J44" s="83"/>
      <c r="K44" s="83"/>
      <c r="L44" s="84"/>
    </row>
    <row r="45" spans="2:12" ht="12.75">
      <c r="B45" s="31" t="s">
        <v>84</v>
      </c>
      <c r="C45" s="32" t="s">
        <v>85</v>
      </c>
      <c r="D45" s="32"/>
      <c r="E45" s="32"/>
      <c r="F45" s="32"/>
      <c r="G45" s="32"/>
      <c r="H45" s="32"/>
      <c r="I45" s="66"/>
      <c r="J45" s="67"/>
      <c r="K45" s="66"/>
      <c r="L45" s="67"/>
    </row>
    <row r="46" spans="2:12" ht="12.75">
      <c r="B46" s="31" t="s">
        <v>86</v>
      </c>
      <c r="C46" s="32" t="s">
        <v>87</v>
      </c>
      <c r="D46" s="32"/>
      <c r="E46" s="32"/>
      <c r="F46" s="32"/>
      <c r="G46" s="32"/>
      <c r="H46" s="32"/>
      <c r="I46" s="68"/>
      <c r="J46" s="69"/>
      <c r="K46" s="68"/>
      <c r="L46" s="69"/>
    </row>
    <row r="47" spans="2:12" ht="12.75">
      <c r="B47" s="31" t="s">
        <v>88</v>
      </c>
      <c r="C47" s="32" t="s">
        <v>89</v>
      </c>
      <c r="D47" s="32"/>
      <c r="E47" s="32"/>
      <c r="F47" s="32"/>
      <c r="G47" s="32"/>
      <c r="H47" s="32"/>
      <c r="I47" s="68"/>
      <c r="J47" s="69"/>
      <c r="K47" s="68"/>
      <c r="L47" s="69"/>
    </row>
    <row r="48" spans="2:12" ht="12.75">
      <c r="B48" s="31" t="s">
        <v>90</v>
      </c>
      <c r="C48" s="32" t="s">
        <v>91</v>
      </c>
      <c r="D48" s="32"/>
      <c r="E48" s="32"/>
      <c r="F48" s="32"/>
      <c r="G48" s="32"/>
      <c r="H48" s="32"/>
      <c r="I48" s="68"/>
      <c r="J48" s="69"/>
      <c r="K48" s="68"/>
      <c r="L48" s="69"/>
    </row>
    <row r="49" spans="2:12" ht="12.75">
      <c r="B49" s="31" t="s">
        <v>92</v>
      </c>
      <c r="C49" s="32" t="s">
        <v>93</v>
      </c>
      <c r="D49" s="32"/>
      <c r="E49" s="32"/>
      <c r="F49" s="32"/>
      <c r="G49" s="32"/>
      <c r="H49" s="32"/>
      <c r="I49" s="68"/>
      <c r="J49" s="69"/>
      <c r="K49" s="68"/>
      <c r="L49" s="69"/>
    </row>
    <row r="50" spans="2:12" ht="12.75">
      <c r="B50" s="31" t="s">
        <v>94</v>
      </c>
      <c r="C50" s="32" t="s">
        <v>95</v>
      </c>
      <c r="D50" s="32"/>
      <c r="E50" s="32"/>
      <c r="F50" s="32"/>
      <c r="G50" s="32"/>
      <c r="H50" s="32"/>
      <c r="I50" s="70"/>
      <c r="J50" s="71"/>
      <c r="K50" s="70"/>
      <c r="L50" s="72"/>
    </row>
    <row r="51" spans="2:12" s="73" customFormat="1" ht="12.75">
      <c r="B51" s="74" t="s">
        <v>96</v>
      </c>
      <c r="C51" s="75"/>
      <c r="D51" s="75"/>
      <c r="E51" s="75"/>
      <c r="F51" s="75"/>
      <c r="G51" s="75"/>
      <c r="H51" s="75"/>
      <c r="I51" s="76"/>
      <c r="J51" s="77">
        <f>SUM(J45:J50)</f>
        <v>0</v>
      </c>
      <c r="K51" s="76"/>
      <c r="L51" s="78">
        <f>SUM(L45:L50)</f>
        <v>0</v>
      </c>
    </row>
    <row r="52" spans="9:12" ht="12.75">
      <c r="I52" s="79"/>
      <c r="J52" s="79"/>
      <c r="K52" s="79"/>
      <c r="L52" s="79"/>
    </row>
    <row r="53" spans="2:12" ht="12.75">
      <c r="B53" s="64" t="s">
        <v>97</v>
      </c>
      <c r="C53" s="65" t="s">
        <v>98</v>
      </c>
      <c r="D53" s="65"/>
      <c r="E53" s="65"/>
      <c r="F53" s="21"/>
      <c r="G53" s="21"/>
      <c r="H53" s="21"/>
      <c r="I53" s="83"/>
      <c r="J53" s="83"/>
      <c r="K53" s="83"/>
      <c r="L53" s="89"/>
    </row>
    <row r="54" spans="2:12" ht="12.75">
      <c r="B54" s="31" t="s">
        <v>99</v>
      </c>
      <c r="C54" s="32" t="s">
        <v>100</v>
      </c>
      <c r="D54" s="32"/>
      <c r="E54" s="32"/>
      <c r="F54" s="32"/>
      <c r="G54" s="32"/>
      <c r="H54" s="32"/>
      <c r="I54" s="68"/>
      <c r="J54" s="69"/>
      <c r="K54" s="68"/>
      <c r="L54" s="69"/>
    </row>
    <row r="55" spans="2:12" ht="12.75">
      <c r="B55" s="31" t="s">
        <v>101</v>
      </c>
      <c r="C55" s="32" t="s">
        <v>102</v>
      </c>
      <c r="D55" s="32"/>
      <c r="E55" s="32"/>
      <c r="F55" s="32"/>
      <c r="G55" s="32"/>
      <c r="H55" s="32"/>
      <c r="I55" s="68"/>
      <c r="J55" s="69"/>
      <c r="K55" s="68"/>
      <c r="L55" s="69"/>
    </row>
    <row r="56" spans="2:12" ht="12.75">
      <c r="B56" s="31" t="s">
        <v>103</v>
      </c>
      <c r="C56" s="32" t="s">
        <v>104</v>
      </c>
      <c r="D56" s="32"/>
      <c r="E56" s="32"/>
      <c r="F56" s="32"/>
      <c r="G56" s="32"/>
      <c r="H56" s="32"/>
      <c r="I56" s="68"/>
      <c r="J56" s="69"/>
      <c r="K56" s="68"/>
      <c r="L56" s="69"/>
    </row>
    <row r="57" spans="2:12" ht="12.75">
      <c r="B57" s="31" t="s">
        <v>105</v>
      </c>
      <c r="C57" s="32" t="s">
        <v>106</v>
      </c>
      <c r="D57" s="32"/>
      <c r="E57" s="32"/>
      <c r="F57" s="32"/>
      <c r="G57" s="32"/>
      <c r="H57" s="32"/>
      <c r="I57" s="68"/>
      <c r="J57" s="69"/>
      <c r="K57" s="68"/>
      <c r="L57" s="69"/>
    </row>
    <row r="58" spans="2:12" ht="12.75">
      <c r="B58" s="31" t="s">
        <v>107</v>
      </c>
      <c r="C58" s="32" t="s">
        <v>108</v>
      </c>
      <c r="D58" s="32"/>
      <c r="E58" s="32"/>
      <c r="F58" s="32"/>
      <c r="G58" s="32"/>
      <c r="H58" s="32"/>
      <c r="I58" s="70"/>
      <c r="J58" s="71"/>
      <c r="K58" s="70"/>
      <c r="L58" s="72"/>
    </row>
    <row r="59" spans="2:12" ht="12.75">
      <c r="B59" s="74" t="s">
        <v>109</v>
      </c>
      <c r="C59" s="75"/>
      <c r="D59" s="75"/>
      <c r="E59" s="75"/>
      <c r="F59" s="98"/>
      <c r="G59" s="98"/>
      <c r="H59" s="98"/>
      <c r="I59" s="76"/>
      <c r="J59" s="77">
        <f>SUM(J54:J58)</f>
        <v>0</v>
      </c>
      <c r="K59" s="76"/>
      <c r="L59" s="78">
        <f>SUM(L54:L58)</f>
        <v>0</v>
      </c>
    </row>
    <row r="60" spans="9:12" ht="12.75">
      <c r="I60" s="79"/>
      <c r="J60" s="79"/>
      <c r="K60" s="79"/>
      <c r="L60" s="79"/>
    </row>
    <row r="61" spans="2:12" ht="21.75">
      <c r="B61" s="64" t="s">
        <v>110</v>
      </c>
      <c r="C61" s="65" t="s">
        <v>111</v>
      </c>
      <c r="D61" s="65"/>
      <c r="E61" s="65"/>
      <c r="F61" s="99" t="s">
        <v>17</v>
      </c>
      <c r="G61" s="99" t="s">
        <v>112</v>
      </c>
      <c r="H61" s="100" t="s">
        <v>113</v>
      </c>
      <c r="I61" s="83"/>
      <c r="J61" s="83"/>
      <c r="K61" s="83"/>
      <c r="L61" s="89"/>
    </row>
    <row r="62" spans="2:12" ht="12.75">
      <c r="B62" s="31" t="s">
        <v>114</v>
      </c>
      <c r="C62" s="32" t="s">
        <v>115</v>
      </c>
      <c r="D62" s="32"/>
      <c r="E62" s="32"/>
      <c r="F62" s="101"/>
      <c r="G62" s="101"/>
      <c r="H62" s="102"/>
      <c r="I62" s="103"/>
      <c r="J62" s="95">
        <f>IF(F62="","",F62*H62)</f>
      </c>
      <c r="K62" s="103"/>
      <c r="L62" s="95">
        <f>IF(G62="","",G62*H62)</f>
      </c>
    </row>
    <row r="63" spans="2:12" ht="12.75">
      <c r="B63" s="31" t="s">
        <v>116</v>
      </c>
      <c r="C63" s="32" t="s">
        <v>117</v>
      </c>
      <c r="D63" s="32"/>
      <c r="E63" s="32"/>
      <c r="F63" s="101"/>
      <c r="G63" s="101"/>
      <c r="H63" s="102"/>
      <c r="I63" s="103"/>
      <c r="J63" s="95">
        <f>IF(F63="","",F63*H63)</f>
      </c>
      <c r="K63" s="103"/>
      <c r="L63" s="95">
        <f>IF(G63="","",G63*H63)</f>
      </c>
    </row>
    <row r="64" spans="2:12" ht="12.75">
      <c r="B64" s="31" t="s">
        <v>118</v>
      </c>
      <c r="C64" s="32" t="s">
        <v>119</v>
      </c>
      <c r="D64" s="32"/>
      <c r="E64" s="32"/>
      <c r="F64" s="101"/>
      <c r="G64" s="101"/>
      <c r="H64" s="102"/>
      <c r="I64" s="103"/>
      <c r="J64" s="95">
        <f>IF(F64="","",F64*H64)</f>
      </c>
      <c r="K64" s="103"/>
      <c r="L64" s="95">
        <f>IF(G64="","",G64*H64)</f>
      </c>
    </row>
    <row r="65" spans="2:12" ht="12.75">
      <c r="B65" s="31" t="s">
        <v>120</v>
      </c>
      <c r="C65" s="32" t="s">
        <v>121</v>
      </c>
      <c r="D65" s="32"/>
      <c r="E65" s="32"/>
      <c r="F65" s="101"/>
      <c r="G65" s="101"/>
      <c r="H65" s="102"/>
      <c r="I65" s="103"/>
      <c r="J65" s="104">
        <f>IF(F65="","",F65*H65)</f>
      </c>
      <c r="K65" s="103"/>
      <c r="L65" s="104">
        <f>IF(G65="","",G65*H65)</f>
      </c>
    </row>
    <row r="66" spans="2:12" ht="12.75">
      <c r="B66" s="74" t="s">
        <v>122</v>
      </c>
      <c r="C66" s="75"/>
      <c r="D66" s="75"/>
      <c r="E66" s="75"/>
      <c r="F66" s="98"/>
      <c r="G66" s="98"/>
      <c r="H66" s="98"/>
      <c r="I66" s="76"/>
      <c r="J66" s="77">
        <f>SUM(J62:J65)</f>
        <v>0</v>
      </c>
      <c r="K66" s="76"/>
      <c r="L66" s="78">
        <f>SUM(L62:L65)</f>
        <v>0</v>
      </c>
    </row>
    <row r="67" spans="9:12" ht="12.75">
      <c r="I67" s="79"/>
      <c r="J67" s="79"/>
      <c r="K67" s="79"/>
      <c r="L67" s="79"/>
    </row>
    <row r="68" spans="2:12" ht="12.75">
      <c r="B68" s="64" t="s">
        <v>123</v>
      </c>
      <c r="C68" s="65" t="s">
        <v>124</v>
      </c>
      <c r="D68" s="65"/>
      <c r="E68" s="65"/>
      <c r="F68" s="21"/>
      <c r="G68" s="21"/>
      <c r="H68" s="21"/>
      <c r="I68" s="88"/>
      <c r="J68" s="88"/>
      <c r="K68" s="88"/>
      <c r="L68" s="89"/>
    </row>
    <row r="69" spans="2:12" ht="12.75">
      <c r="B69" s="31" t="s">
        <v>125</v>
      </c>
      <c r="C69" s="32" t="s">
        <v>126</v>
      </c>
      <c r="D69" s="32"/>
      <c r="E69" s="32"/>
      <c r="F69" s="32"/>
      <c r="G69" s="32"/>
      <c r="H69" s="32"/>
      <c r="I69" s="68"/>
      <c r="J69" s="69"/>
      <c r="K69" s="68"/>
      <c r="L69" s="69"/>
    </row>
    <row r="70" spans="2:12" ht="12.75">
      <c r="B70" s="31" t="s">
        <v>127</v>
      </c>
      <c r="C70" s="32" t="s">
        <v>128</v>
      </c>
      <c r="D70" s="32"/>
      <c r="E70" s="32"/>
      <c r="F70" s="32"/>
      <c r="G70" s="32"/>
      <c r="H70" s="32"/>
      <c r="I70" s="66"/>
      <c r="J70" s="67"/>
      <c r="K70" s="66"/>
      <c r="L70" s="67"/>
    </row>
    <row r="71" spans="2:12" ht="12.75">
      <c r="B71" s="31" t="s">
        <v>129</v>
      </c>
      <c r="C71" s="32" t="s">
        <v>130</v>
      </c>
      <c r="D71" s="32"/>
      <c r="E71" s="32"/>
      <c r="F71" s="32"/>
      <c r="G71" s="32"/>
      <c r="H71" s="32"/>
      <c r="I71" s="66"/>
      <c r="J71" s="67"/>
      <c r="K71" s="66"/>
      <c r="L71" s="67"/>
    </row>
    <row r="72" spans="2:12" ht="12.75">
      <c r="B72" s="31" t="s">
        <v>131</v>
      </c>
      <c r="C72" s="32" t="s">
        <v>132</v>
      </c>
      <c r="D72" s="32"/>
      <c r="E72" s="32"/>
      <c r="F72" s="32"/>
      <c r="G72" s="32"/>
      <c r="H72" s="32"/>
      <c r="I72" s="68"/>
      <c r="J72" s="69"/>
      <c r="K72" s="68"/>
      <c r="L72" s="69"/>
    </row>
    <row r="73" spans="2:12" ht="12.75">
      <c r="B73" s="31" t="s">
        <v>133</v>
      </c>
      <c r="C73" s="32" t="s">
        <v>134</v>
      </c>
      <c r="D73" s="32"/>
      <c r="E73" s="32"/>
      <c r="F73" s="32"/>
      <c r="G73" s="32"/>
      <c r="H73" s="32"/>
      <c r="I73" s="68"/>
      <c r="J73" s="69"/>
      <c r="K73" s="68"/>
      <c r="L73" s="69"/>
    </row>
    <row r="74" spans="2:12" ht="12.75">
      <c r="B74" s="31" t="s">
        <v>135</v>
      </c>
      <c r="C74" s="32" t="s">
        <v>136</v>
      </c>
      <c r="D74" s="32"/>
      <c r="E74" s="32"/>
      <c r="F74" s="32"/>
      <c r="G74" s="32"/>
      <c r="H74" s="32"/>
      <c r="I74" s="68"/>
      <c r="J74" s="69"/>
      <c r="K74" s="68"/>
      <c r="L74" s="69"/>
    </row>
    <row r="75" spans="2:12" ht="12.75">
      <c r="B75" s="31" t="s">
        <v>137</v>
      </c>
      <c r="C75" s="32" t="s">
        <v>138</v>
      </c>
      <c r="D75" s="32"/>
      <c r="E75" s="32"/>
      <c r="F75" s="32"/>
      <c r="G75" s="32"/>
      <c r="H75" s="32"/>
      <c r="I75" s="68"/>
      <c r="J75" s="69"/>
      <c r="K75" s="68"/>
      <c r="L75" s="69"/>
    </row>
    <row r="76" spans="2:12" ht="12.75">
      <c r="B76" s="31" t="s">
        <v>139</v>
      </c>
      <c r="C76" s="32" t="s">
        <v>140</v>
      </c>
      <c r="D76" s="32"/>
      <c r="E76" s="32"/>
      <c r="F76" s="32"/>
      <c r="G76" s="32"/>
      <c r="H76" s="32"/>
      <c r="I76" s="70"/>
      <c r="J76" s="71"/>
      <c r="K76" s="70"/>
      <c r="L76" s="72"/>
    </row>
    <row r="77" spans="2:12" ht="12.75">
      <c r="B77" s="74" t="s">
        <v>141</v>
      </c>
      <c r="C77" s="75"/>
      <c r="D77" s="75"/>
      <c r="E77" s="75"/>
      <c r="F77" s="98"/>
      <c r="G77" s="98"/>
      <c r="H77" s="98"/>
      <c r="I77" s="76"/>
      <c r="J77" s="77">
        <f>SUM(J69:J76)</f>
        <v>0</v>
      </c>
      <c r="K77" s="76"/>
      <c r="L77" s="78">
        <f>SUM(L69:L76)</f>
        <v>0</v>
      </c>
    </row>
    <row r="78" spans="9:12" ht="12.75">
      <c r="I78" s="79"/>
      <c r="J78" s="79"/>
      <c r="K78" s="79"/>
      <c r="L78" s="79"/>
    </row>
    <row r="79" spans="2:12" ht="12.75">
      <c r="B79" s="64" t="s">
        <v>142</v>
      </c>
      <c r="C79" s="65" t="s">
        <v>143</v>
      </c>
      <c r="D79" s="65"/>
      <c r="E79" s="65"/>
      <c r="F79" s="21"/>
      <c r="G79" s="21"/>
      <c r="H79" s="21"/>
      <c r="I79" s="88"/>
      <c r="J79" s="88"/>
      <c r="K79" s="88"/>
      <c r="L79" s="89"/>
    </row>
    <row r="80" spans="2:12" ht="12.75">
      <c r="B80" s="105" t="s">
        <v>144</v>
      </c>
      <c r="C80" s="32" t="s">
        <v>145</v>
      </c>
      <c r="D80" s="32"/>
      <c r="E80" s="32"/>
      <c r="F80" s="106"/>
      <c r="G80" s="106"/>
      <c r="H80" s="106"/>
      <c r="I80" s="103"/>
      <c r="J80" s="95">
        <f>(J77+J66+J59+J51+J42+J36+J26)/20</f>
        <v>0</v>
      </c>
      <c r="K80" s="107"/>
      <c r="L80" s="108"/>
    </row>
    <row r="81" spans="2:12" ht="12.75">
      <c r="B81" s="31" t="s">
        <v>146</v>
      </c>
      <c r="C81" s="32" t="s">
        <v>147</v>
      </c>
      <c r="D81" s="32"/>
      <c r="E81" s="32"/>
      <c r="F81" s="32"/>
      <c r="G81" s="32"/>
      <c r="H81" s="32"/>
      <c r="I81" s="70"/>
      <c r="J81" s="71"/>
      <c r="K81" s="70"/>
      <c r="L81" s="72"/>
    </row>
    <row r="82" spans="2:12" ht="12.75">
      <c r="B82" s="74" t="s">
        <v>148</v>
      </c>
      <c r="C82" s="98"/>
      <c r="D82" s="98"/>
      <c r="E82" s="98"/>
      <c r="F82" s="98"/>
      <c r="G82" s="98"/>
      <c r="H82" s="98"/>
      <c r="I82" s="109"/>
      <c r="J82" s="96">
        <f>SUM(J80:J81)</f>
        <v>0</v>
      </c>
      <c r="K82" s="109"/>
      <c r="L82" s="96">
        <f>L81</f>
        <v>0</v>
      </c>
    </row>
    <row r="83" spans="2:12" ht="12.75">
      <c r="B83" s="110"/>
      <c r="C83" s="98"/>
      <c r="D83" s="98"/>
      <c r="E83" s="98"/>
      <c r="F83" s="98"/>
      <c r="G83" s="98"/>
      <c r="H83" s="98"/>
      <c r="I83" s="111"/>
      <c r="J83" s="111"/>
      <c r="K83" s="111"/>
      <c r="L83" s="111"/>
    </row>
    <row r="84" spans="2:12" ht="12.75">
      <c r="B84" s="112" t="s">
        <v>149</v>
      </c>
      <c r="C84" s="113"/>
      <c r="D84" s="113"/>
      <c r="E84" s="113"/>
      <c r="F84" s="98"/>
      <c r="G84" s="98"/>
      <c r="H84" s="98"/>
      <c r="I84" s="114"/>
      <c r="J84" s="115">
        <f>J82+J77+J66+J59+J51+J42+J36+J26</f>
        <v>0</v>
      </c>
      <c r="K84" s="114"/>
      <c r="L84" s="115">
        <f>L82+L77+L66+L59+L51+L42+L36+L26</f>
        <v>0</v>
      </c>
    </row>
    <row r="85" spans="2:14" ht="12.75">
      <c r="B85" s="116"/>
      <c r="C85" s="117"/>
      <c r="D85" s="117"/>
      <c r="E85" s="117"/>
      <c r="I85" s="59"/>
      <c r="J85" s="59"/>
      <c r="K85" s="59"/>
      <c r="L85" s="59"/>
      <c r="M85" s="14"/>
      <c r="N85" s="14"/>
    </row>
    <row r="86" spans="9:12" ht="12.75">
      <c r="I86" s="79"/>
      <c r="J86" s="118"/>
      <c r="K86" s="79"/>
      <c r="L86" s="118"/>
    </row>
    <row r="87" spans="2:12" ht="12.75">
      <c r="B87" s="189" t="s">
        <v>150</v>
      </c>
      <c r="C87" s="190" t="s">
        <v>0</v>
      </c>
      <c r="D87" s="21"/>
      <c r="E87" s="21"/>
      <c r="F87" s="21"/>
      <c r="G87" s="21"/>
      <c r="H87" s="21"/>
      <c r="I87" s="191" t="s">
        <v>1</v>
      </c>
      <c r="J87" s="191"/>
      <c r="K87" s="185" t="s">
        <v>14</v>
      </c>
      <c r="L87" s="185"/>
    </row>
    <row r="88" spans="2:12" ht="11.25" customHeight="1">
      <c r="B88" s="189"/>
      <c r="C88" s="190"/>
      <c r="I88" s="119" t="s">
        <v>16</v>
      </c>
      <c r="J88" s="63" t="s">
        <v>20</v>
      </c>
      <c r="K88" s="119" t="s">
        <v>16</v>
      </c>
      <c r="L88" s="63" t="s">
        <v>20</v>
      </c>
    </row>
    <row r="89" spans="2:12" ht="12.75">
      <c r="B89" s="120" t="s">
        <v>151</v>
      </c>
      <c r="C89" s="121" t="s">
        <v>37</v>
      </c>
      <c r="D89" s="32"/>
      <c r="E89" s="32"/>
      <c r="F89" s="32"/>
      <c r="G89" s="32"/>
      <c r="H89" s="32"/>
      <c r="I89" s="122">
        <f>I14</f>
        <v>0</v>
      </c>
      <c r="J89" s="123"/>
      <c r="K89" s="122">
        <f>K14</f>
        <v>0</v>
      </c>
      <c r="L89" s="123"/>
    </row>
    <row r="90" spans="2:12" ht="12.75">
      <c r="B90" s="124">
        <v>3.2</v>
      </c>
      <c r="C90" s="125" t="s">
        <v>152</v>
      </c>
      <c r="D90" s="32"/>
      <c r="E90" s="32"/>
      <c r="F90" s="32"/>
      <c r="G90" s="32"/>
      <c r="H90" s="32"/>
      <c r="I90" s="126"/>
      <c r="J90" s="127">
        <f>J84</f>
        <v>0</v>
      </c>
      <c r="K90" s="126"/>
      <c r="L90" s="127">
        <f>L84</f>
        <v>0</v>
      </c>
    </row>
    <row r="91" spans="2:12" ht="12.75">
      <c r="B91" s="120" t="s">
        <v>153</v>
      </c>
      <c r="C91" s="128" t="s">
        <v>154</v>
      </c>
      <c r="D91" s="32"/>
      <c r="E91" s="32"/>
      <c r="F91" s="32"/>
      <c r="G91" s="32"/>
      <c r="H91" s="32"/>
      <c r="I91" s="129">
        <f>IF(I89&lt;J90,J90-I89,"")</f>
      </c>
      <c r="J91" s="130"/>
      <c r="K91" s="129">
        <f>IF(K89&lt;L90,L90-K89,"")</f>
      </c>
      <c r="L91" s="130"/>
    </row>
    <row r="92" spans="2:12" ht="12.75">
      <c r="B92" s="120" t="s">
        <v>155</v>
      </c>
      <c r="C92" s="131" t="s">
        <v>156</v>
      </c>
      <c r="D92" s="32"/>
      <c r="E92" s="32"/>
      <c r="F92" s="32"/>
      <c r="G92" s="32"/>
      <c r="H92" s="32"/>
      <c r="I92" s="132"/>
      <c r="J92" s="133">
        <f>IF(J90&lt;=I89,I89-J90,"")</f>
        <v>0</v>
      </c>
      <c r="K92" s="132"/>
      <c r="L92" s="133">
        <f>IF(L90&lt;=K89,K89-L90,"")</f>
        <v>0</v>
      </c>
    </row>
    <row r="93" spans="2:12" ht="12.75">
      <c r="B93" s="134" t="s">
        <v>157</v>
      </c>
      <c r="C93" s="135" t="s">
        <v>158</v>
      </c>
      <c r="D93" s="135"/>
      <c r="E93" s="135"/>
      <c r="F93" s="135"/>
      <c r="G93" s="135"/>
      <c r="H93" s="135"/>
      <c r="I93" s="136">
        <f>SUM(I89:I92)</f>
        <v>0</v>
      </c>
      <c r="J93" s="137">
        <f>SUM(J89:J92)</f>
        <v>0</v>
      </c>
      <c r="K93" s="136">
        <f>SUM(K89:K92)</f>
        <v>0</v>
      </c>
      <c r="L93" s="137">
        <f>SUM(L89:L92)</f>
        <v>0</v>
      </c>
    </row>
    <row r="95" spans="2:12" ht="12.75">
      <c r="B95" s="138"/>
      <c r="C95" s="57" t="s">
        <v>159</v>
      </c>
      <c r="D95" s="21"/>
      <c r="E95" s="21"/>
      <c r="F95" s="21"/>
      <c r="G95" s="21"/>
      <c r="H95" s="21"/>
      <c r="I95" s="139"/>
      <c r="J95" s="139"/>
      <c r="K95" s="139"/>
      <c r="L95" s="140"/>
    </row>
    <row r="96" spans="2:12" ht="12.75">
      <c r="B96" s="120" t="s">
        <v>160</v>
      </c>
      <c r="C96" s="141" t="s">
        <v>161</v>
      </c>
      <c r="D96" s="142"/>
      <c r="E96" s="142"/>
      <c r="F96" s="142"/>
      <c r="G96" s="142"/>
      <c r="H96" s="143"/>
      <c r="I96" s="144">
        <f>IF(AND(I89&lt;J90,SUM(F6:F7)&gt;0),I91/SUM(F6:F7),"")</f>
      </c>
      <c r="J96" s="145"/>
      <c r="K96" s="146">
        <f>IF(AND(K89&lt;L90,SUM(G6:G7)&gt;0),K91/SUM(G6:G7),"")</f>
      </c>
      <c r="L96" s="145"/>
    </row>
    <row r="97" spans="2:12" ht="12.75">
      <c r="B97" s="147" t="s">
        <v>162</v>
      </c>
      <c r="C97" s="148" t="s">
        <v>163</v>
      </c>
      <c r="D97" s="149"/>
      <c r="E97" s="149"/>
      <c r="F97" s="149"/>
      <c r="G97" s="149"/>
      <c r="H97" s="149"/>
      <c r="I97" s="150"/>
      <c r="J97" s="151">
        <f>IF(AND(J90&lt;=I89,SUM(F6:F7)&gt;0),J92/SUM(F6:F7),"")</f>
      </c>
      <c r="K97" s="152"/>
      <c r="L97" s="151">
        <f>IF(AND(L90&lt;=K89,SUM(G6:G7)&gt;0),L92/SUM(G6:G7),"")</f>
      </c>
    </row>
    <row r="99" spans="2:12" ht="12.75">
      <c r="B99" s="138"/>
      <c r="C99" s="57" t="s">
        <v>164</v>
      </c>
      <c r="D99" s="21"/>
      <c r="E99" s="21"/>
      <c r="F99" s="21"/>
      <c r="G99" s="21"/>
      <c r="H99" s="21"/>
      <c r="I99" s="139"/>
      <c r="J99" s="139"/>
      <c r="K99" s="139"/>
      <c r="L99" s="140"/>
    </row>
    <row r="100" spans="2:12" ht="12.75">
      <c r="B100" s="120" t="s">
        <v>165</v>
      </c>
      <c r="C100" s="141" t="s">
        <v>166</v>
      </c>
      <c r="D100" s="142"/>
      <c r="E100" s="142"/>
      <c r="F100" s="142"/>
      <c r="G100" s="142"/>
      <c r="H100" s="143"/>
      <c r="I100" s="144">
        <f>IF(AND(I89&lt;J90,SUM(F6:F7)&gt;0,D39&gt;0),I91/SUM(F6:F7)/D39,"")</f>
      </c>
      <c r="J100" s="145"/>
      <c r="K100" s="146">
        <f>IF(AND(K89&lt;L90,SUM(G6:G7)&gt;0,D39&gt;0),K91/SUM(G6:G7)/D39,"")</f>
      </c>
      <c r="L100" s="145"/>
    </row>
    <row r="101" spans="2:12" ht="12.75">
      <c r="B101" s="147" t="s">
        <v>167</v>
      </c>
      <c r="C101" s="148" t="s">
        <v>168</v>
      </c>
      <c r="D101" s="149"/>
      <c r="E101" s="149"/>
      <c r="F101" s="149"/>
      <c r="G101" s="149"/>
      <c r="H101" s="149"/>
      <c r="I101" s="150"/>
      <c r="J101" s="151">
        <f>IF(AND(J90&lt;=I89,SUM(F6:F7)&gt;0,D39&gt;0),J92/SUM(F6:F7)/D39,"")</f>
      </c>
      <c r="K101" s="152"/>
      <c r="L101" s="151">
        <f>IF(AND(L90&lt;=K89,SUM(G6:G7)&gt;0,D39&gt;0),L92/SUM(G6:G7)/D39,"")</f>
      </c>
    </row>
  </sheetData>
  <sheetProtection sheet="1" objects="1" scenarios="1"/>
  <mergeCells count="16">
    <mergeCell ref="K18:K19"/>
    <mergeCell ref="L18:L19"/>
    <mergeCell ref="B87:B88"/>
    <mergeCell ref="C87:C88"/>
    <mergeCell ref="I87:J87"/>
    <mergeCell ref="K87:L87"/>
    <mergeCell ref="B4:B5"/>
    <mergeCell ref="C4:C5"/>
    <mergeCell ref="I4:J4"/>
    <mergeCell ref="K4:L4"/>
    <mergeCell ref="B17:B18"/>
    <mergeCell ref="C17:C18"/>
    <mergeCell ref="I17:J17"/>
    <mergeCell ref="K17:L17"/>
    <mergeCell ref="I18:I19"/>
    <mergeCell ref="J18:J19"/>
  </mergeCells>
  <printOptions/>
  <pageMargins left="0.7875" right="0.7875" top="0.39375" bottom="0.39375" header="0.5118055555555556" footer="0.5118055555555556"/>
  <pageSetup fitToHeight="0" fitToWidth="1" horizontalDpi="300" verticalDpi="300" orientation="portrait" paperSize="9"/>
  <rowBreaks count="1" manualBreakCount="1">
    <brk id="5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94"/>
  <sheetViews>
    <sheetView showGridLines="0" workbookViewId="0" topLeftCell="A56">
      <selection activeCell="H21" sqref="H21"/>
    </sheetView>
  </sheetViews>
  <sheetFormatPr defaultColWidth="11.57421875" defaultRowHeight="12.75"/>
  <cols>
    <col min="1" max="1" width="1.7109375" style="15" customWidth="1"/>
    <col min="2" max="2" width="4.7109375" style="16" customWidth="1"/>
    <col min="3" max="3" width="47.421875" style="15" customWidth="1"/>
    <col min="4" max="5" width="40.7109375" style="17" customWidth="1"/>
    <col min="6" max="16384" width="11.421875" style="15" customWidth="1"/>
  </cols>
  <sheetData>
    <row r="1" ht="9" customHeight="1"/>
    <row r="2" ht="15">
      <c r="B2" s="18" t="str">
        <f>CONCATENATE(Einführunsblatt!B8," &amp; ",Einführunsblatt!B9," ",Einführunsblatt!C12," - Kommentare")</f>
        <v>Lagerbudget &amp; Lagerabrechnung  - Kommentare</v>
      </c>
    </row>
    <row r="4" spans="2:5" ht="12.75">
      <c r="B4" s="183" t="s">
        <v>15</v>
      </c>
      <c r="C4" s="192" t="s">
        <v>16</v>
      </c>
      <c r="D4" s="153" t="s">
        <v>1</v>
      </c>
      <c r="E4" s="22" t="s">
        <v>14</v>
      </c>
    </row>
    <row r="5" spans="2:6" ht="12.75">
      <c r="B5" s="183"/>
      <c r="C5" s="192"/>
      <c r="D5" s="119"/>
      <c r="E5" s="154"/>
      <c r="F5" s="30"/>
    </row>
    <row r="6" spans="2:5" ht="12.75">
      <c r="B6" s="31" t="s">
        <v>21</v>
      </c>
      <c r="C6" s="32" t="s">
        <v>22</v>
      </c>
      <c r="D6" s="155"/>
      <c r="E6" s="156"/>
    </row>
    <row r="7" spans="2:5" ht="12.75">
      <c r="B7" s="31" t="s">
        <v>23</v>
      </c>
      <c r="C7" s="32" t="s">
        <v>24</v>
      </c>
      <c r="D7" s="155"/>
      <c r="E7" s="156"/>
    </row>
    <row r="8" spans="2:5" ht="12.75">
      <c r="B8" s="31" t="s">
        <v>25</v>
      </c>
      <c r="C8" s="32" t="s">
        <v>26</v>
      </c>
      <c r="D8" s="155"/>
      <c r="E8" s="156"/>
    </row>
    <row r="9" spans="2:5" ht="12.75">
      <c r="B9" s="31" t="s">
        <v>27</v>
      </c>
      <c r="C9" s="32" t="s">
        <v>28</v>
      </c>
      <c r="D9" s="155"/>
      <c r="E9" s="156"/>
    </row>
    <row r="10" spans="2:5" ht="12.75">
      <c r="B10" s="31" t="s">
        <v>29</v>
      </c>
      <c r="C10" s="32" t="s">
        <v>30</v>
      </c>
      <c r="D10" s="155"/>
      <c r="E10" s="156"/>
    </row>
    <row r="11" spans="2:5" ht="12.75">
      <c r="B11" s="31" t="s">
        <v>31</v>
      </c>
      <c r="C11" s="32" t="s">
        <v>32</v>
      </c>
      <c r="D11" s="155"/>
      <c r="E11" s="156"/>
    </row>
    <row r="12" spans="2:5" ht="12.75">
      <c r="B12" s="31" t="s">
        <v>33</v>
      </c>
      <c r="C12" s="32" t="s">
        <v>34</v>
      </c>
      <c r="D12" s="155"/>
      <c r="E12" s="156"/>
    </row>
    <row r="13" spans="2:5" ht="12.75">
      <c r="B13" s="31" t="s">
        <v>35</v>
      </c>
      <c r="C13" s="32" t="s">
        <v>36</v>
      </c>
      <c r="D13" s="155"/>
      <c r="E13" s="156"/>
    </row>
    <row r="14" spans="2:5" s="49" customFormat="1" ht="12.75">
      <c r="B14" s="50" t="s">
        <v>37</v>
      </c>
      <c r="C14" s="51"/>
      <c r="D14" s="157"/>
      <c r="E14" s="158"/>
    </row>
    <row r="15" spans="2:5" s="49" customFormat="1" ht="12.75">
      <c r="B15" s="55"/>
      <c r="C15" s="56"/>
      <c r="D15" s="159"/>
      <c r="E15" s="159"/>
    </row>
    <row r="16" spans="2:3" s="49" customFormat="1" ht="12.75">
      <c r="B16" s="55"/>
      <c r="C16" s="56"/>
    </row>
    <row r="17" spans="2:5" ht="12.75">
      <c r="B17" s="183" t="s">
        <v>38</v>
      </c>
      <c r="C17" s="184" t="s">
        <v>20</v>
      </c>
      <c r="D17" s="22" t="s">
        <v>1</v>
      </c>
      <c r="E17" s="23" t="s">
        <v>14</v>
      </c>
    </row>
    <row r="18" spans="2:6" ht="10.5" customHeight="1">
      <c r="B18" s="183"/>
      <c r="C18" s="184"/>
      <c r="D18" s="154"/>
      <c r="E18" s="160"/>
      <c r="F18" s="30"/>
    </row>
    <row r="19" spans="2:5" ht="12.75">
      <c r="B19" s="80" t="s">
        <v>39</v>
      </c>
      <c r="C19" s="81" t="s">
        <v>40</v>
      </c>
      <c r="D19" s="161"/>
      <c r="E19" s="162"/>
    </row>
    <row r="20" spans="2:5" ht="12.75">
      <c r="B20" s="85" t="s">
        <v>41</v>
      </c>
      <c r="C20" s="15" t="s">
        <v>42</v>
      </c>
      <c r="D20" s="163"/>
      <c r="E20" s="164"/>
    </row>
    <row r="21" spans="2:5" ht="12.75">
      <c r="B21" s="31" t="s">
        <v>43</v>
      </c>
      <c r="C21" s="32" t="s">
        <v>44</v>
      </c>
      <c r="D21" s="45"/>
      <c r="E21" s="165"/>
    </row>
    <row r="22" spans="2:5" ht="12.75">
      <c r="B22" s="31" t="s">
        <v>45</v>
      </c>
      <c r="C22" s="32" t="s">
        <v>46</v>
      </c>
      <c r="D22" s="45"/>
      <c r="E22" s="165"/>
    </row>
    <row r="23" spans="2:5" ht="12.75">
      <c r="B23" s="31" t="s">
        <v>47</v>
      </c>
      <c r="C23" s="32" t="s">
        <v>48</v>
      </c>
      <c r="D23" s="45"/>
      <c r="E23" s="165"/>
    </row>
    <row r="24" spans="2:5" ht="12.75">
      <c r="B24" s="31" t="s">
        <v>49</v>
      </c>
      <c r="C24" s="32" t="s">
        <v>50</v>
      </c>
      <c r="D24" s="45"/>
      <c r="E24" s="165"/>
    </row>
    <row r="25" spans="2:5" ht="12.75">
      <c r="B25" s="31" t="s">
        <v>51</v>
      </c>
      <c r="C25" s="32" t="s">
        <v>52</v>
      </c>
      <c r="D25" s="46"/>
      <c r="E25" s="166"/>
    </row>
    <row r="26" spans="2:5" s="73" customFormat="1" ht="12.75">
      <c r="B26" s="74" t="s">
        <v>53</v>
      </c>
      <c r="C26" s="75"/>
      <c r="D26" s="167"/>
      <c r="E26" s="168"/>
    </row>
    <row r="27" spans="4:5" ht="12.75">
      <c r="D27" s="79"/>
      <c r="E27" s="79"/>
    </row>
    <row r="28" spans="2:5" ht="12.75">
      <c r="B28" s="80" t="s">
        <v>54</v>
      </c>
      <c r="C28" s="81" t="s">
        <v>55</v>
      </c>
      <c r="D28" s="83"/>
      <c r="E28" s="84"/>
    </row>
    <row r="29" spans="2:5" ht="12.75">
      <c r="B29" s="85" t="s">
        <v>56</v>
      </c>
      <c r="C29" s="15" t="s">
        <v>57</v>
      </c>
      <c r="D29" s="163"/>
      <c r="E29" s="164"/>
    </row>
    <row r="30" spans="2:5" ht="12.75">
      <c r="B30" s="31" t="s">
        <v>58</v>
      </c>
      <c r="C30" s="32" t="s">
        <v>59</v>
      </c>
      <c r="D30" s="163"/>
      <c r="E30" s="164"/>
    </row>
    <row r="31" spans="2:5" ht="12.75">
      <c r="B31" s="31" t="s">
        <v>60</v>
      </c>
      <c r="C31" s="32" t="s">
        <v>61</v>
      </c>
      <c r="D31" s="45"/>
      <c r="E31" s="165"/>
    </row>
    <row r="32" spans="2:5" ht="12.75">
      <c r="B32" s="31" t="s">
        <v>62</v>
      </c>
      <c r="C32" s="32" t="s">
        <v>63</v>
      </c>
      <c r="D32" s="45"/>
      <c r="E32" s="165"/>
    </row>
    <row r="33" spans="2:5" ht="12.75">
      <c r="B33" s="31" t="s">
        <v>64</v>
      </c>
      <c r="C33" s="32" t="s">
        <v>65</v>
      </c>
      <c r="D33" s="45"/>
      <c r="E33" s="165"/>
    </row>
    <row r="34" spans="2:5" ht="12.75">
      <c r="B34" s="31" t="s">
        <v>66</v>
      </c>
      <c r="C34" s="32" t="s">
        <v>67</v>
      </c>
      <c r="D34" s="45"/>
      <c r="E34" s="165"/>
    </row>
    <row r="35" spans="2:5" ht="12.75">
      <c r="B35" s="31" t="s">
        <v>68</v>
      </c>
      <c r="C35" s="32" t="s">
        <v>69</v>
      </c>
      <c r="D35" s="46"/>
      <c r="E35" s="166"/>
    </row>
    <row r="36" spans="2:5" s="73" customFormat="1" ht="12.75">
      <c r="B36" s="74" t="s">
        <v>70</v>
      </c>
      <c r="C36" s="75"/>
      <c r="D36" s="167"/>
      <c r="E36" s="168"/>
    </row>
    <row r="37" spans="4:5" ht="12.75">
      <c r="D37" s="79"/>
      <c r="E37" s="169"/>
    </row>
    <row r="38" spans="2:5" ht="12.75">
      <c r="B38" s="64" t="s">
        <v>71</v>
      </c>
      <c r="C38" s="65" t="s">
        <v>72</v>
      </c>
      <c r="D38" s="88"/>
      <c r="E38" s="88"/>
    </row>
    <row r="39" spans="2:5" ht="12.75">
      <c r="B39" s="31" t="s">
        <v>74</v>
      </c>
      <c r="C39" s="32" t="s">
        <v>72</v>
      </c>
      <c r="D39" s="45"/>
      <c r="E39" s="165"/>
    </row>
    <row r="40" spans="2:5" ht="12.75">
      <c r="B40" s="31" t="s">
        <v>77</v>
      </c>
      <c r="C40" s="32" t="s">
        <v>78</v>
      </c>
      <c r="D40" s="45"/>
      <c r="E40" s="165"/>
    </row>
    <row r="41" spans="2:5" ht="12.75">
      <c r="B41" s="31" t="s">
        <v>79</v>
      </c>
      <c r="C41" s="32" t="s">
        <v>80</v>
      </c>
      <c r="D41" s="46"/>
      <c r="E41" s="166"/>
    </row>
    <row r="42" spans="2:5" s="73" customFormat="1" ht="12.75">
      <c r="B42" s="74" t="s">
        <v>81</v>
      </c>
      <c r="C42" s="75"/>
      <c r="D42" s="167"/>
      <c r="E42" s="168"/>
    </row>
    <row r="43" spans="4:5" ht="12.75">
      <c r="D43" s="79"/>
      <c r="E43" s="79"/>
    </row>
    <row r="44" spans="2:5" ht="12.75">
      <c r="B44" s="64" t="s">
        <v>82</v>
      </c>
      <c r="C44" s="65" t="s">
        <v>83</v>
      </c>
      <c r="D44" s="83"/>
      <c r="E44" s="84"/>
    </row>
    <row r="45" spans="2:5" ht="12.75">
      <c r="B45" s="31" t="s">
        <v>84</v>
      </c>
      <c r="C45" s="32" t="s">
        <v>85</v>
      </c>
      <c r="D45" s="163"/>
      <c r="E45" s="164"/>
    </row>
    <row r="46" spans="2:5" ht="12.75">
      <c r="B46" s="31" t="s">
        <v>86</v>
      </c>
      <c r="C46" s="32" t="s">
        <v>87</v>
      </c>
      <c r="D46" s="45"/>
      <c r="E46" s="165"/>
    </row>
    <row r="47" spans="2:5" ht="12.75">
      <c r="B47" s="31" t="s">
        <v>88</v>
      </c>
      <c r="C47" s="32" t="s">
        <v>169</v>
      </c>
      <c r="D47" s="45"/>
      <c r="E47" s="165"/>
    </row>
    <row r="48" spans="2:5" ht="12.75">
      <c r="B48" s="31" t="s">
        <v>90</v>
      </c>
      <c r="C48" s="32" t="s">
        <v>170</v>
      </c>
      <c r="D48" s="45"/>
      <c r="E48" s="165"/>
    </row>
    <row r="49" spans="2:5" ht="12.75">
      <c r="B49" s="31" t="s">
        <v>92</v>
      </c>
      <c r="C49" s="32" t="s">
        <v>93</v>
      </c>
      <c r="D49" s="45"/>
      <c r="E49" s="165"/>
    </row>
    <row r="50" spans="2:5" ht="12.75">
      <c r="B50" s="31" t="s">
        <v>94</v>
      </c>
      <c r="C50" s="32" t="s">
        <v>95</v>
      </c>
      <c r="D50" s="46"/>
      <c r="E50" s="166"/>
    </row>
    <row r="51" spans="2:5" s="73" customFormat="1" ht="12.75">
      <c r="B51" s="74" t="s">
        <v>96</v>
      </c>
      <c r="C51" s="75"/>
      <c r="D51" s="167"/>
      <c r="E51" s="168"/>
    </row>
    <row r="52" spans="4:5" ht="12.75">
      <c r="D52" s="79"/>
      <c r="E52" s="79"/>
    </row>
    <row r="53" spans="2:5" ht="12.75">
      <c r="B53" s="64" t="s">
        <v>97</v>
      </c>
      <c r="C53" s="65" t="s">
        <v>98</v>
      </c>
      <c r="D53" s="83"/>
      <c r="E53" s="84"/>
    </row>
    <row r="54" spans="2:5" ht="12.75">
      <c r="B54" s="31" t="s">
        <v>99</v>
      </c>
      <c r="C54" s="32" t="s">
        <v>100</v>
      </c>
      <c r="D54" s="45"/>
      <c r="E54" s="165"/>
    </row>
    <row r="55" spans="2:5" ht="12.75">
      <c r="B55" s="31" t="s">
        <v>101</v>
      </c>
      <c r="C55" s="32" t="s">
        <v>102</v>
      </c>
      <c r="D55" s="45"/>
      <c r="E55" s="165"/>
    </row>
    <row r="56" spans="2:5" ht="12.75">
      <c r="B56" s="31" t="s">
        <v>103</v>
      </c>
      <c r="C56" s="32" t="s">
        <v>104</v>
      </c>
      <c r="D56" s="45"/>
      <c r="E56" s="165"/>
    </row>
    <row r="57" spans="2:5" ht="12.75">
      <c r="B57" s="31" t="s">
        <v>105</v>
      </c>
      <c r="C57" s="32" t="s">
        <v>106</v>
      </c>
      <c r="D57" s="45"/>
      <c r="E57" s="165"/>
    </row>
    <row r="58" spans="2:5" ht="12.75">
      <c r="B58" s="31" t="s">
        <v>107</v>
      </c>
      <c r="C58" s="32" t="s">
        <v>108</v>
      </c>
      <c r="D58" s="46"/>
      <c r="E58" s="166"/>
    </row>
    <row r="59" spans="2:5" ht="12.75">
      <c r="B59" s="74" t="s">
        <v>109</v>
      </c>
      <c r="C59" s="75"/>
      <c r="D59" s="167"/>
      <c r="E59" s="168"/>
    </row>
    <row r="60" spans="4:5" ht="12.75">
      <c r="D60" s="79"/>
      <c r="E60" s="79"/>
    </row>
    <row r="61" spans="2:5" ht="12.75">
      <c r="B61" s="64" t="s">
        <v>110</v>
      </c>
      <c r="C61" s="65" t="s">
        <v>111</v>
      </c>
      <c r="D61" s="83"/>
      <c r="E61" s="84"/>
    </row>
    <row r="62" spans="2:5" ht="12.75">
      <c r="B62" s="31" t="s">
        <v>114</v>
      </c>
      <c r="C62" s="32" t="s">
        <v>115</v>
      </c>
      <c r="D62" s="45"/>
      <c r="E62" s="165"/>
    </row>
    <row r="63" spans="2:5" ht="12.75">
      <c r="B63" s="31" t="s">
        <v>116</v>
      </c>
      <c r="C63" s="32" t="s">
        <v>117</v>
      </c>
      <c r="D63" s="45"/>
      <c r="E63" s="165"/>
    </row>
    <row r="64" spans="2:5" ht="12.75">
      <c r="B64" s="31" t="s">
        <v>118</v>
      </c>
      <c r="C64" s="32" t="s">
        <v>119</v>
      </c>
      <c r="D64" s="45"/>
      <c r="E64" s="165"/>
    </row>
    <row r="65" spans="2:5" ht="12.75">
      <c r="B65" s="31" t="s">
        <v>120</v>
      </c>
      <c r="C65" s="32" t="s">
        <v>121</v>
      </c>
      <c r="D65" s="45"/>
      <c r="E65" s="165"/>
    </row>
    <row r="66" spans="2:5" ht="12.75">
      <c r="B66" s="74" t="s">
        <v>122</v>
      </c>
      <c r="C66" s="75"/>
      <c r="D66" s="167"/>
      <c r="E66" s="168"/>
    </row>
    <row r="67" spans="4:5" ht="12.75">
      <c r="D67" s="79"/>
      <c r="E67" s="118"/>
    </row>
    <row r="68" spans="2:5" ht="12.75">
      <c r="B68" s="64" t="s">
        <v>123</v>
      </c>
      <c r="C68" s="65" t="s">
        <v>124</v>
      </c>
      <c r="D68" s="88"/>
      <c r="E68" s="89"/>
    </row>
    <row r="69" spans="2:5" ht="12.75">
      <c r="B69" s="31" t="s">
        <v>125</v>
      </c>
      <c r="C69" s="32" t="s">
        <v>126</v>
      </c>
      <c r="D69" s="45"/>
      <c r="E69" s="165"/>
    </row>
    <row r="70" spans="2:5" ht="12.75">
      <c r="B70" s="31" t="s">
        <v>127</v>
      </c>
      <c r="C70" s="32" t="s">
        <v>128</v>
      </c>
      <c r="D70" s="163"/>
      <c r="E70" s="164"/>
    </row>
    <row r="71" spans="2:5" ht="12.75">
      <c r="B71" s="31" t="s">
        <v>129</v>
      </c>
      <c r="C71" s="32" t="s">
        <v>171</v>
      </c>
      <c r="D71" s="163"/>
      <c r="E71" s="164"/>
    </row>
    <row r="72" spans="2:5" ht="12.75">
      <c r="B72" s="31" t="s">
        <v>131</v>
      </c>
      <c r="C72" s="32" t="s">
        <v>132</v>
      </c>
      <c r="D72" s="45"/>
      <c r="E72" s="165"/>
    </row>
    <row r="73" spans="2:5" ht="12.75">
      <c r="B73" s="31" t="s">
        <v>133</v>
      </c>
      <c r="C73" s="32" t="s">
        <v>134</v>
      </c>
      <c r="D73" s="45"/>
      <c r="E73" s="165"/>
    </row>
    <row r="74" spans="2:5" ht="12.75">
      <c r="B74" s="31" t="s">
        <v>135</v>
      </c>
      <c r="C74" s="32" t="s">
        <v>136</v>
      </c>
      <c r="D74" s="45"/>
      <c r="E74" s="165"/>
    </row>
    <row r="75" spans="2:5" ht="12.75">
      <c r="B75" s="31" t="s">
        <v>137</v>
      </c>
      <c r="C75" s="32" t="s">
        <v>138</v>
      </c>
      <c r="D75" s="45"/>
      <c r="E75" s="165"/>
    </row>
    <row r="76" spans="2:5" ht="12.75">
      <c r="B76" s="31" t="s">
        <v>139</v>
      </c>
      <c r="C76" s="32" t="s">
        <v>140</v>
      </c>
      <c r="D76" s="46"/>
      <c r="E76" s="166"/>
    </row>
    <row r="77" spans="2:5" ht="12.75">
      <c r="B77" s="74" t="s">
        <v>141</v>
      </c>
      <c r="C77" s="75"/>
      <c r="D77" s="167"/>
      <c r="E77" s="168"/>
    </row>
    <row r="78" spans="4:5" ht="12.75">
      <c r="D78" s="79"/>
      <c r="E78" s="79"/>
    </row>
    <row r="79" spans="2:5" ht="12.75">
      <c r="B79" s="64" t="s">
        <v>142</v>
      </c>
      <c r="C79" s="65" t="s">
        <v>143</v>
      </c>
      <c r="D79" s="88"/>
      <c r="E79" s="89"/>
    </row>
    <row r="80" spans="2:5" ht="12.75">
      <c r="B80" s="105" t="s">
        <v>144</v>
      </c>
      <c r="C80" s="32" t="s">
        <v>145</v>
      </c>
      <c r="D80" s="170"/>
      <c r="E80" s="171"/>
    </row>
    <row r="81" spans="2:5" ht="12.75">
      <c r="B81" s="31" t="s">
        <v>146</v>
      </c>
      <c r="C81" s="32" t="s">
        <v>147</v>
      </c>
      <c r="D81" s="70"/>
      <c r="E81" s="172"/>
    </row>
    <row r="82" spans="2:5" ht="12.75">
      <c r="B82" s="74" t="s">
        <v>148</v>
      </c>
      <c r="C82" s="98"/>
      <c r="D82" s="173"/>
      <c r="E82" s="168"/>
    </row>
    <row r="83" spans="2:5" ht="12.75">
      <c r="B83" s="110"/>
      <c r="C83" s="98"/>
      <c r="D83" s="111"/>
      <c r="E83" s="174"/>
    </row>
    <row r="84" spans="2:5" ht="12.75">
      <c r="B84" s="112" t="s">
        <v>149</v>
      </c>
      <c r="C84" s="113"/>
      <c r="D84" s="175"/>
      <c r="E84" s="176"/>
    </row>
    <row r="85" spans="2:5" ht="12.75">
      <c r="B85" s="116"/>
      <c r="C85" s="117"/>
      <c r="D85" s="177"/>
      <c r="E85" s="177"/>
    </row>
    <row r="86" spans="2:5" ht="12.75">
      <c r="B86" s="15"/>
      <c r="D86" s="15"/>
      <c r="E86" s="15"/>
    </row>
    <row r="87" spans="2:5" ht="12.75">
      <c r="B87" s="15"/>
      <c r="D87" s="15"/>
      <c r="E87" s="15"/>
    </row>
    <row r="88" spans="2:5" ht="12.75">
      <c r="B88" s="15"/>
      <c r="D88" s="15"/>
      <c r="E88" s="15"/>
    </row>
    <row r="89" spans="2:5" ht="12.75">
      <c r="B89" s="15"/>
      <c r="D89" s="15"/>
      <c r="E89" s="15"/>
    </row>
    <row r="90" spans="2:5" ht="12.75">
      <c r="B90" s="15"/>
      <c r="D90" s="15"/>
      <c r="E90" s="15"/>
    </row>
    <row r="91" spans="2:5" ht="12.75">
      <c r="B91" s="15"/>
      <c r="D91" s="15"/>
      <c r="E91" s="15"/>
    </row>
    <row r="92" spans="2:5" ht="12.75">
      <c r="B92" s="15"/>
      <c r="D92" s="15"/>
      <c r="E92" s="15"/>
    </row>
    <row r="93" spans="2:5" ht="12.75">
      <c r="B93" s="15"/>
      <c r="D93" s="15"/>
      <c r="E93" s="15"/>
    </row>
    <row r="94" spans="2:5" ht="12.75">
      <c r="B94" s="15"/>
      <c r="D94" s="15"/>
      <c r="E94" s="15"/>
    </row>
  </sheetData>
  <sheetProtection sheet="1" objects="1" scenarios="1"/>
  <mergeCells count="4">
    <mergeCell ref="B4:B5"/>
    <mergeCell ref="C4:C5"/>
    <mergeCell ref="B17:B18"/>
    <mergeCell ref="C17:C18"/>
  </mergeCells>
  <printOptions/>
  <pageMargins left="0.7875" right="0.7875" top="0.9840277777777778" bottom="0.9840277777777778" header="0.5118055555555556" footer="0.5118055555555556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Joel Krebs</cp:lastModifiedBy>
  <dcterms:created xsi:type="dcterms:W3CDTF">2013-11-26T14:19:18Z</dcterms:created>
  <dcterms:modified xsi:type="dcterms:W3CDTF">2014-03-23T21:44:01Z</dcterms:modified>
  <cp:category/>
  <cp:version/>
  <cp:contentType/>
  <cp:contentStatus/>
</cp:coreProperties>
</file>